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120" windowWidth="14940" windowHeight="781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externalReferences>
    <externalReference r:id="rId17"/>
  </externalReferences>
  <calcPr calcId="145621"/>
</workbook>
</file>

<file path=xl/calcChain.xml><?xml version="1.0" encoding="utf-8"?>
<calcChain xmlns="http://schemas.openxmlformats.org/spreadsheetml/2006/main">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E37" i="9"/>
  <c r="AM37" i="9"/>
  <c r="U37" i="9"/>
  <c r="C37" i="9"/>
  <c r="CO36" i="9"/>
  <c r="BE36" i="9"/>
  <c r="AM36" i="9"/>
  <c r="C36" i="9"/>
  <c r="CO35" i="9"/>
  <c r="AM35" i="9"/>
  <c r="C35" i="9"/>
  <c r="CO34" i="9"/>
  <c r="BW34" i="9"/>
  <c r="BW35" i="9" s="1"/>
  <c r="BW36" i="9" s="1"/>
  <c r="BW37" i="9" s="1"/>
  <c r="AM34" i="9"/>
  <c r="U34" i="9"/>
  <c r="U35" i="9" s="1"/>
  <c r="U36" i="9" s="1"/>
  <c r="C34" i="9"/>
  <c r="BE34" i="9" l="1"/>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<sst xmlns="http://schemas.openxmlformats.org/spreadsheetml/2006/main" count="1080" uniqueCount="550">
  <si>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</si>
  <si>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</si>
  <si>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</si>
  <si>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</si>
  <si>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</si>
  <si>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</si>
  <si>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</si>
  <si>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</si>
  <si>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</si>
  <si>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</si>
  <si>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</si>
  <si>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</si>
  <si>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</si>
  <si>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</si>
  <si>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</si>
  <si>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</si>
  <si>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</si>
  <si>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</si>
  <si>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</si>
  <si>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</si>
  <si>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</si>
  <si>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</si>
  <si>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</si>
  <si>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</si>
  <si>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</si>
  <si>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</si>
  <si>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</si>
  <si>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</si>
  <si>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</si>
  <si>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</si>
  <si>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</si>
  <si>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</si>
  <si>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</si>
  <si>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</si>
  <si>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</si>
  <si>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</si>
  <si>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</si>
  <si>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</si>
  <si>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</si>
  <si>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</si>
  <si>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</si>
  <si>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</si>
  <si>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</si>
  <si>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</si>
  <si>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</si>
  <si>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</si>
  <si>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</si>
  <si>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</si>
  <si>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</si>
  <si>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</si>
  <si>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</si>
  <si>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</si>
  <si>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</si>
  <si>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</si>
  <si>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</si>
  <si>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</si>
  <si>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</si>
  <si>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</si>
  <si>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</si>
  <si>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</si>
  <si>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</si>
  <si>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</si>
  <si>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</si>
  <si>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</si>
  <si>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</si>
  <si>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</si>
  <si>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</si>
  <si>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</si>
  <si>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</si>
  <si>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</si>
  <si>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</si>
  <si>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</si>
  <si>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</si>
  <si>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</si>
  <si>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</si>
  <si>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</si>
  <si>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</si>
  <si>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</si>
  <si>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</si>
  <si>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</si>
  <si>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</si>
  <si>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</si>
  <si>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古平町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</si>
  <si>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</si>
  <si>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</si>
  <si>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</si>
  <si>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</si>
  <si>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</si>
  <si>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</si>
  <si>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</si>
  <si>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</si>
  <si>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</si>
  <si>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</si>
  <si>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</si>
  <si>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</si>
  <si>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</si>
  <si>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</si>
  <si>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</si>
  <si>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</si>
  <si>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</si>
  <si>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</si>
  <si>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</si>
  <si>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</si>
  <si>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</si>
  <si>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</si>
  <si>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</si>
  <si>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</si>
  <si>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-11.7</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</si>
  <si>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</si>
  <si>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</si>
  <si>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</si>
  <si>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</si>
  <si>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</si>
  <si>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</si>
  <si>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</si>
  <si>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</si>
  <si>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</si>
  <si>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</si>
  <si>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</si>
  <si>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</si>
  <si>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</si>
  <si>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</si>
  <si>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</si>
  <si>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</si>
  <si>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</si>
  <si>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</si>
  <si>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</si>
  <si>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</si>
  <si>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</si>
  <si>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</si>
  <si>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</si>
  <si>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</si>
  <si>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</si>
  <si>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</si>
  <si>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-2.9</t>
    <phoneticPr fontId="5"/>
  </si>
  <si>
    <t>基準財政需要額</t>
    <phoneticPr fontId="18"/>
  </si>
  <si>
    <t>うち日本人(％)</t>
    <phoneticPr fontId="5"/>
  </si>
  <si>
    <t>-3.2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</si>
  <si>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</si>
  <si>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</si>
  <si>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</si>
  <si>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</si>
  <si>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</si>
  <si>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</si>
  <si>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</si>
  <si>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</si>
  <si>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</si>
  <si>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</si>
  <si>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</si>
  <si>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</si>
  <si>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</si>
  <si>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</si>
  <si>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</si>
  <si>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</si>
  <si>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</si>
  <si>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</si>
  <si>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</si>
  <si>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</si>
  <si>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</si>
  <si>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</si>
  <si>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</si>
  <si>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</si>
  <si>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</si>
  <si>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</si>
  <si>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</si>
  <si>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</si>
  <si>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</si>
  <si>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</si>
  <si>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</si>
  <si>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</si>
  <si>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</si>
  <si>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</si>
  <si>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</si>
  <si>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</si>
  <si>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</si>
  <si>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</si>
  <si>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</si>
  <si>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</si>
  <si>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</si>
  <si>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</si>
  <si>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</si>
  <si>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</si>
  <si>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</si>
  <si>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</si>
  <si>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</si>
  <si>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</si>
  <si>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</si>
  <si>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</si>
  <si>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</si>
  <si>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</si>
  <si>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</si>
  <si>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</si>
  <si>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</si>
  <si>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</si>
  <si>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</si>
  <si>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</si>
  <si>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</si>
  <si>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北海道古平町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</si>
  <si>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</si>
  <si>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</si>
  <si>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</si>
  <si>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</si>
  <si>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</si>
  <si>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</si>
  <si>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</si>
  <si>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</si>
  <si>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</si>
  <si>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</si>
  <si>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</si>
  <si>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</si>
  <si>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</si>
  <si>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</si>
  <si>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</si>
  <si>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</si>
  <si>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</si>
  <si>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</si>
  <si>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</si>
  <si>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</si>
  <si>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</si>
  <si>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</si>
  <si>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</si>
  <si>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</si>
  <si>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</si>
  <si>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</si>
  <si>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</si>
  <si>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</si>
  <si>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</si>
  <si>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</si>
  <si>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</si>
  <si>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</si>
  <si>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</si>
  <si>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</si>
  <si>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</si>
  <si>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</si>
  <si>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</si>
  <si>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</si>
  <si>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</si>
  <si>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</si>
  <si>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</si>
  <si>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</si>
  <si>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</si>
  <si>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</si>
  <si>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</si>
  <si>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</si>
  <si>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</si>
  <si>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</si>
  <si>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</si>
  <si>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</si>
  <si>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</si>
  <si>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</si>
  <si>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</si>
  <si>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</si>
  <si>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</si>
  <si>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</si>
  <si>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</si>
  <si>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</si>
  <si>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</si>
  <si>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</si>
  <si>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</si>
  <si>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</si>
  <si>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</si>
  <si>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</si>
  <si>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</si>
  <si>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</si>
  <si>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</si>
  <si>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</si>
  <si>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</si>
  <si>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</si>
  <si>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</si>
  <si>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</si>
  <si>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</si>
  <si>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</si>
  <si>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</si>
  <si>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</si>
  <si>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</si>
  <si>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</si>
  <si>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</si>
  <si>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</si>
  <si>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</si>
  <si>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</si>
  <si>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</si>
  <si>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</si>
  <si>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</si>
  <si>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</si>
  <si>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</si>
  <si>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</si>
  <si>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</si>
  <si>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</si>
  <si>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</si>
  <si>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</si>
  <si>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</si>
  <si>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</si>
  <si>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</si>
  <si>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</si>
  <si>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</si>
  <si>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</si>
  <si>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</si>
  <si>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</si>
  <si>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</si>
  <si>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</si>
  <si>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</si>
  <si>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</si>
  <si>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</si>
  <si>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</si>
  <si>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</si>
  <si>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</si>
  <si>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</si>
  <si>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</si>
  <si>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</si>
  <si>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</si>
  <si>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</si>
  <si>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</si>
  <si>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</si>
  <si>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</si>
  <si>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</si>
  <si>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</si>
  <si>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</si>
  <si>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</si>
  <si>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</si>
  <si>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</si>
  <si>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</si>
  <si>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</si>
  <si>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</si>
  <si>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</si>
  <si>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</si>
  <si>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</si>
  <si>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</si>
  <si>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</si>
  <si>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</si>
  <si>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</si>
  <si>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</si>
  <si>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t>
    <phoneticPr fontId="18"/>
  </si>
  <si>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</si>
  <si>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</si>
  <si>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</si>
  <si>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</si>
  <si>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</si>
  <si>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</si>
  <si>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</si>
  <si>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</si>
  <si>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</si>
  <si>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</si>
  <si>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</si>
  <si>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</si>
  <si>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</si>
  <si>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</si>
  <si>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北海道古平町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</si>
  <si>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</si>
  <si>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</si>
  <si>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</si>
  <si>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</si>
  <si>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</si>
  <si>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</si>
  <si>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</si>
  <si>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</si>
  <si>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</si>
  <si>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</si>
  <si>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</si>
  <si>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</si>
  <si>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</si>
  <si>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</si>
  <si>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</si>
  <si>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</si>
  <si>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</si>
  <si>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</si>
  <si>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</si>
  <si>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</si>
  <si>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</si>
  <si>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</si>
  <si>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</si>
  <si>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</si>
  <si>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</si>
  <si>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</si>
  <si>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</si>
  <si>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</si>
  <si>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</si>
  <si>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</si>
  <si>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</si>
  <si>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</si>
  <si>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</si>
  <si>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</si>
  <si>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</si>
  <si>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介護保険サービス事業特別会計</t>
    <phoneticPr fontId="5"/>
  </si>
  <si>
    <t>簡易水道事業特別会計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</si>
  <si>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</si>
  <si>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</si>
  <si>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</si>
  <si>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</si>
  <si>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</si>
  <si>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</si>
  <si>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</si>
  <si>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</si>
  <si>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</si>
  <si>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</si>
  <si>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</si>
  <si>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</si>
  <si>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</si>
  <si>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</si>
  <si>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</si>
  <si>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</si>
  <si>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</si>
  <si>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</si>
  <si>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</si>
  <si>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</si>
  <si>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</si>
  <si>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</si>
  <si>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</si>
  <si>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</si>
  <si>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</si>
  <si>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</si>
  <si>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</si>
  <si>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</si>
  <si>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</si>
  <si>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</si>
  <si>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</si>
  <si>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</si>
  <si>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</si>
  <si>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</si>
  <si>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</si>
  <si>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</si>
  <si>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</si>
  <si>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</si>
  <si>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</si>
  <si>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</si>
  <si>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</si>
  <si>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</si>
  <si>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</si>
  <si>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</si>
  <si>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</si>
  <si>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</si>
  <si>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</si>
  <si>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</si>
  <si>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</si>
  <si>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</si>
  <si>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</si>
  <si>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</si>
  <si>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</si>
  <si>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</si>
  <si>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</si>
  <si>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</si>
  <si>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</si>
  <si>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</si>
  <si>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</si>
  <si>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</si>
  <si>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</si>
  <si>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</si>
  <si>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</si>
  <si>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</si>
  <si>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</si>
  <si>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</si>
  <si>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</si>
  <si>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</si>
  <si>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</si>
  <si>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</si>
  <si>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</si>
  <si>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</si>
  <si>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</si>
  <si>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</si>
  <si>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</si>
  <si>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</si>
  <si>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</si>
  <si>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</si>
  <si>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</si>
  <si>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</si>
  <si>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</si>
  <si>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</si>
  <si>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</si>
  <si>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</si>
  <si>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</si>
  <si>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</si>
  <si>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</si>
  <si>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</si>
  <si>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</si>
  <si>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</si>
  <si>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</si>
  <si>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</si>
  <si>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</si>
  <si>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</si>
  <si>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</si>
  <si>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</si>
  <si>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</si>
  <si>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</si>
  <si>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</si>
  <si>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</si>
  <si>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</si>
  <si>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</si>
  <si>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</si>
  <si>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</si>
  <si>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</si>
  <si>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</si>
  <si>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</si>
  <si>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</si>
  <si>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</si>
  <si>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</si>
  <si>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</si>
  <si>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</si>
  <si>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</si>
  <si>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</si>
  <si>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</si>
  <si>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</si>
  <si>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</si>
  <si>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</si>
  <si>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</si>
  <si>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</si>
  <si>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</si>
  <si>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</si>
  <si>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</si>
  <si>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</si>
  <si>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</si>
  <si>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</si>
  <si>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</si>
  <si>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</si>
  <si>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</si>
  <si>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</si>
  <si>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</si>
  <si>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</si>
  <si>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</si>
  <si>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</si>
  <si>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</si>
  <si>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</si>
  <si>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</si>
  <si>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</si>
  <si>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</si>
  <si>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一般会計</t>
  </si>
  <si>
    <t>国民健康保険事業特別会計</t>
  </si>
  <si>
    <t>介護保険サービス事業特別会計</t>
  </si>
  <si>
    <t>後期高齢者医療特別会計</t>
  </si>
  <si>
    <t>簡易水道事業特別会計</t>
  </si>
  <si>
    <t>公共下水道事業特別会計</t>
  </si>
  <si>
    <t>その他会計（赤字）</t>
  </si>
  <si>
    <t>その他会計（黒字）</t>
  </si>
  <si>
    <t>-</t>
    <phoneticPr fontId="2"/>
  </si>
  <si>
    <t>-</t>
    <phoneticPr fontId="30"/>
  </si>
  <si>
    <t>北後志衛生施設組合</t>
    <rPh sb="0" eb="1">
      <t>キタ</t>
    </rPh>
    <rPh sb="1" eb="3">
      <t>シリベシ</t>
    </rPh>
    <rPh sb="3" eb="5">
      <t>エイセイ</t>
    </rPh>
    <rPh sb="5" eb="7">
      <t>シセツ</t>
    </rPh>
    <rPh sb="7" eb="9">
      <t>クミアイ</t>
    </rPh>
    <phoneticPr fontId="30"/>
  </si>
  <si>
    <t>後志広域連合</t>
    <rPh sb="0" eb="2">
      <t>シリベシ</t>
    </rPh>
    <rPh sb="2" eb="4">
      <t>コウイキ</t>
    </rPh>
    <rPh sb="4" eb="6">
      <t>レンゴウ</t>
    </rPh>
    <phoneticPr fontId="30"/>
  </si>
  <si>
    <t>北しりべし廃棄物処理広域連合</t>
    <rPh sb="0" eb="1">
      <t>キタ</t>
    </rPh>
    <rPh sb="5" eb="8">
      <t>ハイキブツ</t>
    </rPh>
    <rPh sb="8" eb="10">
      <t>ショリ</t>
    </rPh>
    <rPh sb="10" eb="12">
      <t>コウイキ</t>
    </rPh>
    <rPh sb="12" eb="14">
      <t>レンゴウ</t>
    </rPh>
    <phoneticPr fontId="30"/>
  </si>
  <si>
    <t>北後志消防組合</t>
    <rPh sb="0" eb="1">
      <t>キタ</t>
    </rPh>
    <rPh sb="1" eb="3">
      <t>シリベシ</t>
    </rPh>
    <rPh sb="3" eb="5">
      <t>ショウボウ</t>
    </rPh>
    <rPh sb="5" eb="7">
      <t>クミアイ</t>
    </rPh>
    <phoneticPr fontId="30"/>
  </si>
  <si>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</si>
  <si>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</si>
  <si>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</si>
  <si>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</si>
  <si>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</si>
  <si>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</si>
  <si>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</si>
  <si>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</si>
  <si>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</si>
  <si>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</si>
  <si>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については39.4％と類似団体数値と比較して低い数値となっており、将来負担比率については類似団体を上回る28.5％となっているが近年は減少傾向にある。公共施設の効率的な維持管理など建設事業の重点化・計画的な実施による地方債発行の抑制が要因と推測される。引き続き、公共施設等総合管理計画・個別施設計画により公共施設の適切な維持管理体制の構築を図っていく。</t>
    <phoneticPr fontId="5"/>
  </si>
  <si>
    <t>有形固定資産減価償却率</t>
    <phoneticPr fontId="5"/>
  </si>
  <si>
    <t>将来負担比率は類似団体を上回る数値となっているが、近年は充当可能基金の増加等により改善傾向にある。実質公債費比率は、類似団体並みであるが、団体として増加傾向にあることから、今後も中長期的な財政状況を勘案のうえ、事業の選定を図り、公債費の縮減に努め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</si>
</sst>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221823</c:v>
                </c:pt>
                <c:pt idx="1">
                  <c:v>263041</c:v>
                </c:pt>
                <c:pt idx="2">
                  <c:v>272886</c:v>
                </c:pt>
                <c:pt idx="3">
                  <c:v>245039</c:v>
                </c:pt>
                <c:pt idx="4">
                  <c:v>237994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144180</c:v>
                </c:pt>
                <c:pt idx="1">
                  <c:v>342796</c:v>
                </c:pt>
                <c:pt idx="2">
                  <c:v>122402</c:v>
                </c:pt>
                <c:pt idx="3">
                  <c:v>153265</c:v>
                </c:pt>
                <c:pt idx="4">
                  <c:v>235497</c:v>
                </c:pt>
              </c:numCache>
            </c:numRef>
          </c:val>
          <c:smooth val="0"/>
        </c:ser>
        <c:dLbls>
          <c:showLegendKey val="0"/>
          <c:showVal val="0"/>
          <c:showCatName val="0"/>
          <c:showSerName val="0"/>
          <c:showPercent val="0"/>
          <c:showBubbleSize val="0"/>
        </c:dLbls>
        <c:marker val="1"/>
        <c:smooth val="0"/>
        <c:axId val="95192192"/>
        <c:axId val="95194112"/>
      </c:lineChart>
      <c:catAx>
        <c:axId val="9519219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5194112"/>
        <c:crosses val="autoZero"/>
        <c:auto val="1"/>
        <c:lblAlgn val="ctr"/>
        <c:lblOffset val="100"/>
        <c:tickLblSkip val="1"/>
        <c:tickMarkSkip val="1"/>
        <c:noMultiLvlLbl val="0"/>
      </c:catAx>
      <c:valAx>
        <c:axId val="95194112"/>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51921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7.24</c:v>
                </c:pt>
                <c:pt idx="1">
                  <c:v>5.49</c:v>
                </c:pt>
                <c:pt idx="2">
                  <c:v>3.08</c:v>
                </c:pt>
                <c:pt idx="3">
                  <c:v>4.83</c:v>
                </c:pt>
                <c:pt idx="4">
                  <c:v>4.28</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25.12</c:v>
                </c:pt>
                <c:pt idx="1">
                  <c:v>29.29</c:v>
                </c:pt>
                <c:pt idx="2">
                  <c:v>32.770000000000003</c:v>
                </c:pt>
                <c:pt idx="3">
                  <c:v>34.18</c:v>
                </c:pt>
                <c:pt idx="4">
                  <c:v>37.47</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44570496"/>
        <c:axId val="445726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4.92</c:v>
                </c:pt>
                <c:pt idx="1">
                  <c:v>2.71</c:v>
                </c:pt>
                <c:pt idx="2">
                  <c:v>0.43</c:v>
                </c:pt>
                <c:pt idx="3">
                  <c:v>5.22</c:v>
                </c:pt>
                <c:pt idx="4">
                  <c:v>1.81</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44570496"/>
        <c:axId val="44572672"/>
      </c:lineChart>
      <c:catAx>
        <c:axId val="44570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4572672"/>
        <c:crosses val="autoZero"/>
        <c:auto val="1"/>
        <c:lblAlgn val="ctr"/>
        <c:lblOffset val="100"/>
        <c:tickLblSkip val="1"/>
        <c:tickMarkSkip val="1"/>
        <c:noMultiLvlLbl val="0"/>
      </c:catAx>
      <c:valAx>
        <c:axId val="445726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570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介護保険サービス事業特別会計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0.43</c:v>
                </c:pt>
                <c:pt idx="2">
                  <c:v>#N/A</c:v>
                </c:pt>
                <c:pt idx="3">
                  <c:v>0.83</c:v>
                </c:pt>
                <c:pt idx="4">
                  <c:v>#N/A</c:v>
                </c:pt>
                <c:pt idx="5">
                  <c:v>0.8</c:v>
                </c:pt>
                <c:pt idx="6">
                  <c:v>#N/A</c:v>
                </c:pt>
                <c:pt idx="7">
                  <c:v>0.76</c:v>
                </c:pt>
                <c:pt idx="8">
                  <c:v>#N/A</c:v>
                </c:pt>
                <c:pt idx="9">
                  <c:v>0.27</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1.49</c:v>
                </c:pt>
                <c:pt idx="2">
                  <c:v>#N/A</c:v>
                </c:pt>
                <c:pt idx="3">
                  <c:v>0</c:v>
                </c:pt>
                <c:pt idx="4">
                  <c:v>#N/A</c:v>
                </c:pt>
                <c:pt idx="5">
                  <c:v>0</c:v>
                </c:pt>
                <c:pt idx="6">
                  <c:v>#N/A</c:v>
                </c:pt>
                <c:pt idx="7">
                  <c:v>0</c:v>
                </c:pt>
                <c:pt idx="8">
                  <c:v>#N/A</c:v>
                </c:pt>
                <c:pt idx="9">
                  <c:v>0.61</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7.24</c:v>
                </c:pt>
                <c:pt idx="2">
                  <c:v>#N/A</c:v>
                </c:pt>
                <c:pt idx="3">
                  <c:v>5.49</c:v>
                </c:pt>
                <c:pt idx="4">
                  <c:v>#N/A</c:v>
                </c:pt>
                <c:pt idx="5">
                  <c:v>3.08</c:v>
                </c:pt>
                <c:pt idx="6">
                  <c:v>#N/A</c:v>
                </c:pt>
                <c:pt idx="7">
                  <c:v>4.83</c:v>
                </c:pt>
                <c:pt idx="8">
                  <c:v>#N/A</c:v>
                </c:pt>
                <c:pt idx="9">
                  <c:v>4.2699999999999996</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44649856"/>
        <c:axId val="44651648"/>
      </c:barChart>
      <c:catAx>
        <c:axId val="44649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651648"/>
        <c:crosses val="autoZero"/>
        <c:auto val="1"/>
        <c:lblAlgn val="ctr"/>
        <c:lblOffset val="100"/>
        <c:tickLblSkip val="1"/>
        <c:tickMarkSkip val="1"/>
        <c:noMultiLvlLbl val="0"/>
      </c:catAx>
      <c:valAx>
        <c:axId val="446516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6498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414</c:v>
                </c:pt>
                <c:pt idx="5">
                  <c:v>424</c:v>
                </c:pt>
                <c:pt idx="8">
                  <c:v>431</c:v>
                </c:pt>
                <c:pt idx="11">
                  <c:v>452</c:v>
                </c:pt>
                <c:pt idx="14">
                  <c:v>442</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2</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23</c:v>
                </c:pt>
                <c:pt idx="3">
                  <c:v>22</c:v>
                </c:pt>
                <c:pt idx="6">
                  <c:v>18</c:v>
                </c:pt>
                <c:pt idx="9">
                  <c:v>24</c:v>
                </c:pt>
                <c:pt idx="12">
                  <c:v>24</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102</c:v>
                </c:pt>
                <c:pt idx="3">
                  <c:v>117</c:v>
                </c:pt>
                <c:pt idx="6">
                  <c:v>124</c:v>
                </c:pt>
                <c:pt idx="9">
                  <c:v>135</c:v>
                </c:pt>
                <c:pt idx="12">
                  <c:v>141</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392</c:v>
                </c:pt>
                <c:pt idx="3">
                  <c:v>398</c:v>
                </c:pt>
                <c:pt idx="6">
                  <c:v>410</c:v>
                </c:pt>
                <c:pt idx="9">
                  <c:v>433</c:v>
                </c:pt>
                <c:pt idx="12">
                  <c:v>436</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45320064"/>
        <c:axId val="453222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105</c:v>
                </c:pt>
                <c:pt idx="2">
                  <c:v>#N/A</c:v>
                </c:pt>
                <c:pt idx="3">
                  <c:v>#N/A</c:v>
                </c:pt>
                <c:pt idx="4">
                  <c:v>113</c:v>
                </c:pt>
                <c:pt idx="5">
                  <c:v>#N/A</c:v>
                </c:pt>
                <c:pt idx="6">
                  <c:v>#N/A</c:v>
                </c:pt>
                <c:pt idx="7">
                  <c:v>121</c:v>
                </c:pt>
                <c:pt idx="8">
                  <c:v>#N/A</c:v>
                </c:pt>
                <c:pt idx="9">
                  <c:v>#N/A</c:v>
                </c:pt>
                <c:pt idx="10">
                  <c:v>140</c:v>
                </c:pt>
                <c:pt idx="11">
                  <c:v>#N/A</c:v>
                </c:pt>
                <c:pt idx="12">
                  <c:v>#N/A</c:v>
                </c:pt>
                <c:pt idx="13">
                  <c:v>159</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45320064"/>
        <c:axId val="45322240"/>
      </c:lineChart>
      <c:catAx>
        <c:axId val="45320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322240"/>
        <c:crosses val="autoZero"/>
        <c:auto val="1"/>
        <c:lblAlgn val="ctr"/>
        <c:lblOffset val="100"/>
        <c:tickLblSkip val="1"/>
        <c:tickMarkSkip val="1"/>
        <c:noMultiLvlLbl val="0"/>
      </c:catAx>
      <c:valAx>
        <c:axId val="453222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320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4280</c:v>
                </c:pt>
                <c:pt idx="5">
                  <c:v>4264</c:v>
                </c:pt>
                <c:pt idx="8">
                  <c:v>4138</c:v>
                </c:pt>
                <c:pt idx="11">
                  <c:v>4035</c:v>
                </c:pt>
                <c:pt idx="14">
                  <c:v>3902</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457</c:v>
                </c:pt>
                <c:pt idx="5">
                  <c:v>397</c:v>
                </c:pt>
                <c:pt idx="8">
                  <c:v>343</c:v>
                </c:pt>
                <c:pt idx="11">
                  <c:v>368</c:v>
                </c:pt>
                <c:pt idx="14">
                  <c:v>342</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1211</c:v>
                </c:pt>
                <c:pt idx="5">
                  <c:v>1355</c:v>
                </c:pt>
                <c:pt idx="8">
                  <c:v>1432</c:v>
                </c:pt>
                <c:pt idx="11">
                  <c:v>1654</c:v>
                </c:pt>
                <c:pt idx="14">
                  <c:v>1793</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595</c:v>
                </c:pt>
                <c:pt idx="3">
                  <c:v>555</c:v>
                </c:pt>
                <c:pt idx="6">
                  <c:v>509</c:v>
                </c:pt>
                <c:pt idx="9">
                  <c:v>465</c:v>
                </c:pt>
                <c:pt idx="12">
                  <c:v>429</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180</c:v>
                </c:pt>
                <c:pt idx="3">
                  <c:v>162</c:v>
                </c:pt>
                <c:pt idx="6">
                  <c:v>147</c:v>
                </c:pt>
                <c:pt idx="9">
                  <c:v>139</c:v>
                </c:pt>
                <c:pt idx="12">
                  <c:v>116</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1956</c:v>
                </c:pt>
                <c:pt idx="3">
                  <c:v>1967</c:v>
                </c:pt>
                <c:pt idx="6">
                  <c:v>1946</c:v>
                </c:pt>
                <c:pt idx="9">
                  <c:v>1902</c:v>
                </c:pt>
                <c:pt idx="12">
                  <c:v>1808</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4</c:v>
                </c:pt>
                <c:pt idx="3">
                  <c:v>2</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4032</c:v>
                </c:pt>
                <c:pt idx="3">
                  <c:v>4127</c:v>
                </c:pt>
                <c:pt idx="6">
                  <c:v>4047</c:v>
                </c:pt>
                <c:pt idx="9">
                  <c:v>4046</c:v>
                </c:pt>
                <c:pt idx="12">
                  <c:v>3990</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44483328"/>
        <c:axId val="444852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818</c:v>
                </c:pt>
                <c:pt idx="2">
                  <c:v>#N/A</c:v>
                </c:pt>
                <c:pt idx="3">
                  <c:v>#N/A</c:v>
                </c:pt>
                <c:pt idx="4">
                  <c:v>797</c:v>
                </c:pt>
                <c:pt idx="5">
                  <c:v>#N/A</c:v>
                </c:pt>
                <c:pt idx="6">
                  <c:v>#N/A</c:v>
                </c:pt>
                <c:pt idx="7">
                  <c:v>735</c:v>
                </c:pt>
                <c:pt idx="8">
                  <c:v>#N/A</c:v>
                </c:pt>
                <c:pt idx="9">
                  <c:v>#N/A</c:v>
                </c:pt>
                <c:pt idx="10">
                  <c:v>494</c:v>
                </c:pt>
                <c:pt idx="11">
                  <c:v>#N/A</c:v>
                </c:pt>
                <c:pt idx="12">
                  <c:v>#N/A</c:v>
                </c:pt>
                <c:pt idx="13">
                  <c:v>306</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44483328"/>
        <c:axId val="44485248"/>
      </c:lineChart>
      <c:catAx>
        <c:axId val="44483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4485248"/>
        <c:crosses val="autoZero"/>
        <c:auto val="1"/>
        <c:lblAlgn val="ctr"/>
        <c:lblOffset val="100"/>
        <c:tickLblSkip val="1"/>
        <c:tickMarkSkip val="1"/>
        <c:noMultiLvlLbl val="0"/>
      </c:catAx>
      <c:valAx>
        <c:axId val="444852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483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39.4</c:v>
                </c:pt>
              </c:numCache>
            </c:numRef>
          </c:xVal>
          <c:yVal>
            <c:numRef>
              <c:f>公会計指標分析・財政指標組合せ分析表!$K$51:$O$51</c:f>
              <c:numCache>
                <c:formatCode>#,##0.0;"▲ "#,##0.0</c:formatCode>
                <c:ptCount val="5"/>
                <c:pt idx="3">
                  <c:v>28.5</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55.8</c:v>
                </c:pt>
              </c:numCache>
            </c:numRef>
          </c:xVal>
          <c:yVal>
            <c:numRef>
              <c:f>公会計指標分析・財政指標組合せ分析表!$K$55:$O$55</c:f>
              <c:numCache>
                <c:formatCode>#,##0.0;"▲ "#,##0.0</c:formatCode>
                <c:ptCount val="5"/>
                <c:pt idx="3">
                  <c:v>0</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262942720"/>
        <c:axId val="262944640"/>
      </c:scatterChart>
      <c:valAx>
        <c:axId val="262942720"/>
        <c:scaling>
          <c:orientation val="minMax"/>
          <c:max val="58"/>
          <c:min val="38"/>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62944640"/>
        <c:crosses val="autoZero"/>
        <c:crossBetween val="midCat"/>
      </c:valAx>
      <c:valAx>
        <c:axId val="262944640"/>
        <c:scaling>
          <c:orientation val="minMax"/>
          <c:max val="34"/>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62942720"/>
        <c:crosses val="autoZero"/>
        <c:crossBetween val="midCat"/>
        <c:majorUnit val="4"/>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6.1</c:v>
                </c:pt>
                <c:pt idx="1">
                  <c:v>6.3</c:v>
                </c:pt>
                <c:pt idx="2">
                  <c:v>6.8</c:v>
                </c:pt>
                <c:pt idx="3">
                  <c:v>7.4</c:v>
                </c:pt>
                <c:pt idx="4">
                  <c:v>8.3000000000000007</c:v>
                </c:pt>
              </c:numCache>
            </c:numRef>
          </c:xVal>
          <c:yVal>
            <c:numRef>
              <c:f>公会計指標分析・財政指標組合せ分析表!$K$73:$O$73</c:f>
              <c:numCache>
                <c:formatCode>#,##0.0;"▲ "#,##0.0</c:formatCode>
                <c:ptCount val="5"/>
                <c:pt idx="0">
                  <c:v>49.2</c:v>
                </c:pt>
                <c:pt idx="1">
                  <c:v>47.6</c:v>
                </c:pt>
                <c:pt idx="2">
                  <c:v>45.1</c:v>
                </c:pt>
                <c:pt idx="3">
                  <c:v>28.5</c:v>
                </c:pt>
                <c:pt idx="4">
                  <c:v>18.100000000000001</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8.5</c:v>
                </c:pt>
                <c:pt idx="1">
                  <c:v>7.9</c:v>
                </c:pt>
                <c:pt idx="2">
                  <c:v>6.9</c:v>
                </c:pt>
                <c:pt idx="3">
                  <c:v>7.2</c:v>
                </c:pt>
                <c:pt idx="4">
                  <c:v>6</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262748032"/>
        <c:axId val="262758400"/>
      </c:scatterChart>
      <c:valAx>
        <c:axId val="262748032"/>
        <c:scaling>
          <c:orientation val="minMax"/>
          <c:max val="8.7999999999999989"/>
          <c:min val="5.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62758400"/>
        <c:crosses val="autoZero"/>
        <c:crossBetween val="midCat"/>
      </c:valAx>
      <c:valAx>
        <c:axId val="262758400"/>
        <c:scaling>
          <c:orientation val="minMax"/>
          <c:max val="58"/>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62748032"/>
        <c:crosses val="autoZero"/>
        <c:crossBetween val="midCat"/>
        <c:majorUnit val="6"/>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北海道古平町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3,248
3,205
188.36
4,285,574
4,186,077
90,374
2,113,195
3,989,646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18.1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類似団体と比較して地方税のウェイトが低く、財政基盤が弱いことに加え、</a:t>
          </a:r>
          <a:endParaRPr lang="ja-JP" altLang="ja-JP" sz="1300">
            <a:effectLst/>
          </a:endParaRPr>
        </a:p>
        <a:p>
          <a:r>
            <a:rPr kumimoji="1" lang="ja-JP" altLang="ja-JP" sz="1300">
              <a:solidFill>
                <a:schemeClr val="dk1"/>
              </a:solidFill>
              <a:effectLst/>
              <a:latin typeface="+mn-lt"/>
              <a:ea typeface="+mn-ea"/>
              <a:cs typeface="+mn-cs"/>
            </a:rPr>
            <a:t>基幹産業である漁業・水産加工業の不振、公共事業の縮減の影響を受け</a:t>
          </a:r>
          <a:endParaRPr lang="ja-JP" altLang="ja-JP" sz="1300">
            <a:effectLst/>
          </a:endParaRPr>
        </a:p>
        <a:p>
          <a:r>
            <a:rPr kumimoji="1" lang="ja-JP" altLang="ja-JP" sz="1300">
              <a:solidFill>
                <a:schemeClr val="dk1"/>
              </a:solidFill>
              <a:effectLst/>
              <a:latin typeface="+mn-lt"/>
              <a:ea typeface="+mn-ea"/>
              <a:cs typeface="+mn-cs"/>
            </a:rPr>
            <a:t>た建設業の不振に伴い、地方税が減収したことから</a:t>
          </a:r>
          <a:r>
            <a:rPr kumimoji="1" lang="en-US" altLang="ja-JP" sz="1300">
              <a:solidFill>
                <a:schemeClr val="dk1"/>
              </a:solidFill>
              <a:effectLst/>
              <a:latin typeface="+mn-lt"/>
              <a:ea typeface="+mn-ea"/>
              <a:cs typeface="+mn-cs"/>
            </a:rPr>
            <a:t>0.12</a:t>
          </a:r>
          <a:r>
            <a:rPr kumimoji="1" lang="ja-JP" altLang="ja-JP" sz="1300">
              <a:solidFill>
                <a:schemeClr val="dk1"/>
              </a:solidFill>
              <a:effectLst/>
              <a:latin typeface="+mn-lt"/>
              <a:ea typeface="+mn-ea"/>
              <a:cs typeface="+mn-cs"/>
            </a:rPr>
            <a:t>となり、類似団体の</a:t>
          </a:r>
          <a:endParaRPr lang="ja-JP" altLang="ja-JP" sz="1300">
            <a:effectLst/>
          </a:endParaRPr>
        </a:p>
        <a:p>
          <a:r>
            <a:rPr kumimoji="1" lang="ja-JP" altLang="ja-JP" sz="1300">
              <a:solidFill>
                <a:schemeClr val="dk1"/>
              </a:solidFill>
              <a:effectLst/>
              <a:latin typeface="+mn-lt"/>
              <a:ea typeface="+mn-ea"/>
              <a:cs typeface="+mn-cs"/>
            </a:rPr>
            <a:t>平均を下回った。</a:t>
          </a:r>
          <a:endParaRPr lang="ja-JP" altLang="ja-JP" sz="1300">
            <a:effectLst/>
          </a:endParaRPr>
        </a:p>
        <a:p>
          <a:r>
            <a:rPr kumimoji="1" lang="ja-JP" altLang="ja-JP" sz="1300">
              <a:solidFill>
                <a:schemeClr val="dk1"/>
              </a:solidFill>
              <a:effectLst/>
              <a:latin typeface="+mn-lt"/>
              <a:ea typeface="+mn-ea"/>
              <a:cs typeface="+mn-cs"/>
            </a:rPr>
            <a:t>今後は、町税の徴収強化による税収アップで歳入の確保に努める。</a:t>
          </a:r>
          <a:endParaRPr lang="ja-JP" altLang="ja-JP" sz="13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44450</xdr:rowOff>
    </xdr:from>
    <xdr:to>
      <xdr:col>8</xdr:col>
      <xdr:colOff>355600</xdr:colOff>
      <xdr:row>44</xdr:row>
      <xdr:rowOff>44450</xdr:rowOff>
    </xdr:to>
    <xdr:cxnSp macro="">
      <xdr:nvCxnSpPr>
        <xdr:cNvPr id="49" name="直線コネクタ 48"/>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0" name="テキスト ボックス 49"/>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1" name="直線コネクタ 50"/>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2" name="テキスト ボックス 51"/>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3" name="直線コネクタ 52"/>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4" name="テキスト ボックス 53"/>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5" name="直線コネクタ 54"/>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6" name="テキスト ボックス 55"/>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7"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143192</xdr:rowOff>
    </xdr:from>
    <xdr:to>
      <xdr:col>7</xdr:col>
      <xdr:colOff>152400</xdr:colOff>
      <xdr:row>44</xdr:row>
      <xdr:rowOff>8255</xdr:rowOff>
    </xdr:to>
    <xdr:cxnSp macro="">
      <xdr:nvCxnSpPr>
        <xdr:cNvPr id="58" name="直線コネクタ 57"/>
        <xdr:cNvCxnSpPr/>
      </xdr:nvCxnSpPr>
      <xdr:spPr>
        <a:xfrm flipV="1">
          <a:off x="4953000" y="6315392"/>
          <a:ext cx="0" cy="12366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151782</xdr:rowOff>
    </xdr:from>
    <xdr:ext cx="762000" cy="259045"/>
    <xdr:sp macro="" textlink="">
      <xdr:nvSpPr>
        <xdr:cNvPr id="59" name="財政力最小値テキスト"/>
        <xdr:cNvSpPr txBox="1"/>
      </xdr:nvSpPr>
      <xdr:spPr>
        <a:xfrm>
          <a:off x="5041900" y="7524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44</xdr:row>
      <xdr:rowOff>8255</xdr:rowOff>
    </xdr:from>
    <xdr:to>
      <xdr:col>7</xdr:col>
      <xdr:colOff>241300</xdr:colOff>
      <xdr:row>44</xdr:row>
      <xdr:rowOff>8255</xdr:rowOff>
    </xdr:to>
    <xdr:cxnSp macro="">
      <xdr:nvCxnSpPr>
        <xdr:cNvPr id="60" name="直線コネクタ 59"/>
        <xdr:cNvCxnSpPr/>
      </xdr:nvCxnSpPr>
      <xdr:spPr>
        <a:xfrm>
          <a:off x="4864100" y="7552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58119</xdr:rowOff>
    </xdr:from>
    <xdr:ext cx="762000" cy="259045"/>
    <xdr:sp macro="" textlink="">
      <xdr:nvSpPr>
        <xdr:cNvPr id="61" name="財政力最大値テキスト"/>
        <xdr:cNvSpPr txBox="1"/>
      </xdr:nvSpPr>
      <xdr:spPr>
        <a:xfrm>
          <a:off x="5041900" y="605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7</xdr:col>
      <xdr:colOff>63500</xdr:colOff>
      <xdr:row>36</xdr:row>
      <xdr:rowOff>143192</xdr:rowOff>
    </xdr:from>
    <xdr:to>
      <xdr:col>7</xdr:col>
      <xdr:colOff>241300</xdr:colOff>
      <xdr:row>36</xdr:row>
      <xdr:rowOff>143192</xdr:rowOff>
    </xdr:to>
    <xdr:cxnSp macro="">
      <xdr:nvCxnSpPr>
        <xdr:cNvPr id="62" name="直線コネクタ 61"/>
        <xdr:cNvCxnSpPr/>
      </xdr:nvCxnSpPr>
      <xdr:spPr>
        <a:xfrm>
          <a:off x="4864100" y="6315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143510</xdr:rowOff>
    </xdr:from>
    <xdr:to>
      <xdr:col>7</xdr:col>
      <xdr:colOff>152400</xdr:colOff>
      <xdr:row>43</xdr:row>
      <xdr:rowOff>143510</xdr:rowOff>
    </xdr:to>
    <xdr:cxnSp macro="">
      <xdr:nvCxnSpPr>
        <xdr:cNvPr id="63" name="直線コネクタ 62"/>
        <xdr:cNvCxnSpPr/>
      </xdr:nvCxnSpPr>
      <xdr:spPr>
        <a:xfrm>
          <a:off x="4114800" y="75158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73042</xdr:rowOff>
    </xdr:from>
    <xdr:ext cx="762000" cy="259045"/>
    <xdr:sp macro="" textlink="">
      <xdr:nvSpPr>
        <xdr:cNvPr id="64" name="財政力平均値テキスト"/>
        <xdr:cNvSpPr txBox="1"/>
      </xdr:nvSpPr>
      <xdr:spPr>
        <a:xfrm>
          <a:off x="5041900" y="72739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56515</xdr:rowOff>
    </xdr:from>
    <xdr:to>
      <xdr:col>7</xdr:col>
      <xdr:colOff>203200</xdr:colOff>
      <xdr:row>43</xdr:row>
      <xdr:rowOff>158115</xdr:rowOff>
    </xdr:to>
    <xdr:sp macro="" textlink="">
      <xdr:nvSpPr>
        <xdr:cNvPr id="65" name="フローチャート : 判断 64"/>
        <xdr:cNvSpPr/>
      </xdr:nvSpPr>
      <xdr:spPr>
        <a:xfrm>
          <a:off x="49022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143510</xdr:rowOff>
    </xdr:from>
    <xdr:to>
      <xdr:col>6</xdr:col>
      <xdr:colOff>0</xdr:colOff>
      <xdr:row>43</xdr:row>
      <xdr:rowOff>143510</xdr:rowOff>
    </xdr:to>
    <xdr:cxnSp macro="">
      <xdr:nvCxnSpPr>
        <xdr:cNvPr id="66" name="直線コネクタ 65"/>
        <xdr:cNvCxnSpPr/>
      </xdr:nvCxnSpPr>
      <xdr:spPr>
        <a:xfrm>
          <a:off x="3225800" y="7515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32385</xdr:rowOff>
    </xdr:from>
    <xdr:to>
      <xdr:col>6</xdr:col>
      <xdr:colOff>50800</xdr:colOff>
      <xdr:row>43</xdr:row>
      <xdr:rowOff>133985</xdr:rowOff>
    </xdr:to>
    <xdr:sp macro="" textlink="">
      <xdr:nvSpPr>
        <xdr:cNvPr id="67" name="フローチャート : 判断 66"/>
        <xdr:cNvSpPr/>
      </xdr:nvSpPr>
      <xdr:spPr>
        <a:xfrm>
          <a:off x="4064000" y="740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144162</xdr:rowOff>
    </xdr:from>
    <xdr:ext cx="736600" cy="259045"/>
    <xdr:sp macro="" textlink="">
      <xdr:nvSpPr>
        <xdr:cNvPr id="68" name="テキスト ボックス 67"/>
        <xdr:cNvSpPr txBox="1"/>
      </xdr:nvSpPr>
      <xdr:spPr>
        <a:xfrm>
          <a:off x="3733800" y="7173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0.22</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143510</xdr:rowOff>
    </xdr:from>
    <xdr:to>
      <xdr:col>4</xdr:col>
      <xdr:colOff>482600</xdr:colOff>
      <xdr:row>43</xdr:row>
      <xdr:rowOff>143510</xdr:rowOff>
    </xdr:to>
    <xdr:cxnSp macro="">
      <xdr:nvCxnSpPr>
        <xdr:cNvPr id="69" name="直線コネクタ 68"/>
        <xdr:cNvCxnSpPr/>
      </xdr:nvCxnSpPr>
      <xdr:spPr>
        <a:xfrm>
          <a:off x="2336800" y="7515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38418</xdr:rowOff>
    </xdr:from>
    <xdr:to>
      <xdr:col>4</xdr:col>
      <xdr:colOff>533400</xdr:colOff>
      <xdr:row>43</xdr:row>
      <xdr:rowOff>140018</xdr:rowOff>
    </xdr:to>
    <xdr:sp macro="" textlink="">
      <xdr:nvSpPr>
        <xdr:cNvPr id="70" name="フローチャート : 判断 69"/>
        <xdr:cNvSpPr/>
      </xdr:nvSpPr>
      <xdr:spPr>
        <a:xfrm>
          <a:off x="3175000" y="741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150195</xdr:rowOff>
    </xdr:from>
    <xdr:ext cx="762000" cy="259045"/>
    <xdr:sp macro="" textlink="">
      <xdr:nvSpPr>
        <xdr:cNvPr id="71" name="テキスト ボックス 70"/>
        <xdr:cNvSpPr txBox="1"/>
      </xdr:nvSpPr>
      <xdr:spPr>
        <a:xfrm>
          <a:off x="2844800" y="71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0.21</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137478</xdr:rowOff>
    </xdr:from>
    <xdr:to>
      <xdr:col>3</xdr:col>
      <xdr:colOff>279400</xdr:colOff>
      <xdr:row>43</xdr:row>
      <xdr:rowOff>143510</xdr:rowOff>
    </xdr:to>
    <xdr:cxnSp macro="">
      <xdr:nvCxnSpPr>
        <xdr:cNvPr id="72" name="直線コネクタ 71"/>
        <xdr:cNvCxnSpPr/>
      </xdr:nvCxnSpPr>
      <xdr:spPr>
        <a:xfrm>
          <a:off x="1447800" y="750982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44450</xdr:rowOff>
    </xdr:from>
    <xdr:to>
      <xdr:col>3</xdr:col>
      <xdr:colOff>330200</xdr:colOff>
      <xdr:row>43</xdr:row>
      <xdr:rowOff>146050</xdr:rowOff>
    </xdr:to>
    <xdr:sp macro="" textlink="">
      <xdr:nvSpPr>
        <xdr:cNvPr id="73" name="フローチャート : 判断 72"/>
        <xdr:cNvSpPr/>
      </xdr:nvSpPr>
      <xdr:spPr>
        <a:xfrm>
          <a:off x="2286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156227</xdr:rowOff>
    </xdr:from>
    <xdr:ext cx="762000" cy="259045"/>
    <xdr:sp macro="" textlink="">
      <xdr:nvSpPr>
        <xdr:cNvPr id="74" name="テキスト ボックス 73"/>
        <xdr:cNvSpPr txBox="1"/>
      </xdr:nvSpPr>
      <xdr:spPr>
        <a:xfrm>
          <a:off x="1955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0.20</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38418</xdr:rowOff>
    </xdr:from>
    <xdr:to>
      <xdr:col>2</xdr:col>
      <xdr:colOff>127000</xdr:colOff>
      <xdr:row>43</xdr:row>
      <xdr:rowOff>140018</xdr:rowOff>
    </xdr:to>
    <xdr:sp macro="" textlink="">
      <xdr:nvSpPr>
        <xdr:cNvPr id="75" name="フローチャート : 判断 74"/>
        <xdr:cNvSpPr/>
      </xdr:nvSpPr>
      <xdr:spPr>
        <a:xfrm>
          <a:off x="1397000" y="741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150195</xdr:rowOff>
    </xdr:from>
    <xdr:ext cx="762000" cy="259045"/>
    <xdr:sp macro="" textlink="">
      <xdr:nvSpPr>
        <xdr:cNvPr id="76" name="テキスト ボックス 75"/>
        <xdr:cNvSpPr txBox="1"/>
      </xdr:nvSpPr>
      <xdr:spPr>
        <a:xfrm>
          <a:off x="1066800" y="71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7" name="テキスト ボックス 76"/>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78" name="テキスト ボックス 77"/>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79" name="テキスト ボックス 78"/>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0" name="テキスト ボックス 79"/>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1" name="テキスト ボックス 80"/>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92710</xdr:rowOff>
    </xdr:from>
    <xdr:to>
      <xdr:col>7</xdr:col>
      <xdr:colOff>203200</xdr:colOff>
      <xdr:row>44</xdr:row>
      <xdr:rowOff>22860</xdr:rowOff>
    </xdr:to>
    <xdr:sp macro="" textlink="">
      <xdr:nvSpPr>
        <xdr:cNvPr id="82" name="円/楕円 81"/>
        <xdr:cNvSpPr/>
      </xdr:nvSpPr>
      <xdr:spPr>
        <a:xfrm>
          <a:off x="49022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15892</xdr:rowOff>
    </xdr:from>
    <xdr:ext cx="762000" cy="259045"/>
    <xdr:sp macro="" textlink="">
      <xdr:nvSpPr>
        <xdr:cNvPr id="83" name="財政力該当値テキスト"/>
        <xdr:cNvSpPr txBox="1"/>
      </xdr:nvSpPr>
      <xdr:spPr>
        <a:xfrm>
          <a:off x="5041900" y="7388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92710</xdr:rowOff>
    </xdr:from>
    <xdr:to>
      <xdr:col>6</xdr:col>
      <xdr:colOff>50800</xdr:colOff>
      <xdr:row>44</xdr:row>
      <xdr:rowOff>22860</xdr:rowOff>
    </xdr:to>
    <xdr:sp macro="" textlink="">
      <xdr:nvSpPr>
        <xdr:cNvPr id="84" name="円/楕円 83"/>
        <xdr:cNvSpPr/>
      </xdr:nvSpPr>
      <xdr:spPr>
        <a:xfrm>
          <a:off x="4064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7637</xdr:rowOff>
    </xdr:from>
    <xdr:ext cx="736600" cy="259045"/>
    <xdr:sp macro="" textlink="">
      <xdr:nvSpPr>
        <xdr:cNvPr id="85" name="テキスト ボックス 84"/>
        <xdr:cNvSpPr txBox="1"/>
      </xdr:nvSpPr>
      <xdr:spPr>
        <a:xfrm>
          <a:off x="3733800" y="755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92710</xdr:rowOff>
    </xdr:from>
    <xdr:to>
      <xdr:col>4</xdr:col>
      <xdr:colOff>533400</xdr:colOff>
      <xdr:row>44</xdr:row>
      <xdr:rowOff>22860</xdr:rowOff>
    </xdr:to>
    <xdr:sp macro="" textlink="">
      <xdr:nvSpPr>
        <xdr:cNvPr id="86" name="円/楕円 85"/>
        <xdr:cNvSpPr/>
      </xdr:nvSpPr>
      <xdr:spPr>
        <a:xfrm>
          <a:off x="3175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7637</xdr:rowOff>
    </xdr:from>
    <xdr:ext cx="762000" cy="259045"/>
    <xdr:sp macro="" textlink="">
      <xdr:nvSpPr>
        <xdr:cNvPr id="87" name="テキスト ボックス 86"/>
        <xdr:cNvSpPr txBox="1"/>
      </xdr:nvSpPr>
      <xdr:spPr>
        <a:xfrm>
          <a:off x="2844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92710</xdr:rowOff>
    </xdr:from>
    <xdr:to>
      <xdr:col>3</xdr:col>
      <xdr:colOff>330200</xdr:colOff>
      <xdr:row>44</xdr:row>
      <xdr:rowOff>22860</xdr:rowOff>
    </xdr:to>
    <xdr:sp macro="" textlink="">
      <xdr:nvSpPr>
        <xdr:cNvPr id="88" name="円/楕円 87"/>
        <xdr:cNvSpPr/>
      </xdr:nvSpPr>
      <xdr:spPr>
        <a:xfrm>
          <a:off x="2286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7637</xdr:rowOff>
    </xdr:from>
    <xdr:ext cx="762000" cy="259045"/>
    <xdr:sp macro="" textlink="">
      <xdr:nvSpPr>
        <xdr:cNvPr id="89" name="テキスト ボックス 88"/>
        <xdr:cNvSpPr txBox="1"/>
      </xdr:nvSpPr>
      <xdr:spPr>
        <a:xfrm>
          <a:off x="1955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86678</xdr:rowOff>
    </xdr:from>
    <xdr:to>
      <xdr:col>2</xdr:col>
      <xdr:colOff>127000</xdr:colOff>
      <xdr:row>44</xdr:row>
      <xdr:rowOff>16828</xdr:rowOff>
    </xdr:to>
    <xdr:sp macro="" textlink="">
      <xdr:nvSpPr>
        <xdr:cNvPr id="90" name="円/楕円 89"/>
        <xdr:cNvSpPr/>
      </xdr:nvSpPr>
      <xdr:spPr>
        <a:xfrm>
          <a:off x="1397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1605</xdr:rowOff>
    </xdr:from>
    <xdr:ext cx="762000" cy="259045"/>
    <xdr:sp macro="" textlink="">
      <xdr:nvSpPr>
        <xdr:cNvPr id="91" name="テキスト ボックス 90"/>
        <xdr:cNvSpPr txBox="1"/>
      </xdr:nvSpPr>
      <xdr:spPr>
        <a:xfrm>
          <a:off x="1066800" y="75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2" name="正方形/長方形 91"/>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3" name="テキスト ボックス 92"/>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4" name="テキスト ボックス 93"/>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5" name="正方形/長方形 94"/>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6" name="正方形/長方形 95"/>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7" name="正方形/長方形 96"/>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98" name="正方形/長方形 97"/>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99" name="正方形/長方形 98"/>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0" name="正方形/長方形 99"/>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1" name="正方形/長方形 100"/>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2" name="正方形/長方形 101"/>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3" name="正方形/長方形 102"/>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4" name="テキスト ボックス 103"/>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類似団体を上回る</a:t>
          </a:r>
          <a:r>
            <a:rPr kumimoji="1" lang="en-US" altLang="ja-JP" sz="1300">
              <a:latin typeface="ＭＳ Ｐゴシック"/>
            </a:rPr>
            <a:t>86.1</a:t>
          </a:r>
          <a:r>
            <a:rPr kumimoji="1" lang="ja-JP" altLang="en-US" sz="1300">
              <a:latin typeface="ＭＳ Ｐゴシック"/>
            </a:rPr>
            <a:t>％であり、その要因は普通交付税の減少に加え物件費の増加による経常的支出の増加によるものである。</a:t>
          </a:r>
          <a:endParaRPr kumimoji="1" lang="en-US" altLang="ja-JP" sz="1300">
            <a:latin typeface="ＭＳ Ｐゴシック"/>
          </a:endParaRPr>
        </a:p>
        <a:p>
          <a:r>
            <a:rPr kumimoji="1" lang="ja-JP" altLang="en-US" sz="1300">
              <a:latin typeface="ＭＳ Ｐゴシック"/>
            </a:rPr>
            <a:t>今後は義務的経費の削減および町税等の収入を向上させ財源の確保に努める。</a:t>
          </a:r>
        </a:p>
      </xdr:txBody>
    </xdr:sp>
    <xdr:clientData/>
  </xdr:twoCellAnchor>
  <xdr:oneCellAnchor>
    <xdr:from>
      <xdr:col>1</xdr:col>
      <xdr:colOff>38100</xdr:colOff>
      <xdr:row>54</xdr:row>
      <xdr:rowOff>139700</xdr:rowOff>
    </xdr:from>
    <xdr:ext cx="298543" cy="225703"/>
    <xdr:sp macro="" textlink="">
      <xdr:nvSpPr>
        <xdr:cNvPr id="105" name="テキスト ボックス 104"/>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6" name="直線コネクタ 105"/>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7" name="テキスト ボックス 106"/>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08" name="直線コネクタ 107"/>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09" name="テキスト ボックス 108"/>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0" name="直線コネクタ 109"/>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1" name="テキスト ボックス 110"/>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2" name="直線コネクタ 111"/>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3" name="テキスト ボックス 112"/>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4" name="直線コネクタ 113"/>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5" name="テキスト ボックス 114"/>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6" name="直線コネクタ 11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7" name="テキスト ボックス 11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1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6350</xdr:rowOff>
    </xdr:from>
    <xdr:to>
      <xdr:col>7</xdr:col>
      <xdr:colOff>152400</xdr:colOff>
      <xdr:row>66</xdr:row>
      <xdr:rowOff>164592</xdr:rowOff>
    </xdr:to>
    <xdr:cxnSp macro="">
      <xdr:nvCxnSpPr>
        <xdr:cNvPr id="119" name="直線コネクタ 118"/>
        <xdr:cNvCxnSpPr/>
      </xdr:nvCxnSpPr>
      <xdr:spPr>
        <a:xfrm flipV="1">
          <a:off x="4953000" y="9950450"/>
          <a:ext cx="0" cy="15298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136669</xdr:rowOff>
    </xdr:from>
    <xdr:ext cx="762000" cy="259045"/>
    <xdr:sp macro="" textlink="">
      <xdr:nvSpPr>
        <xdr:cNvPr id="120" name="財政構造の弾力性最小値テキスト"/>
        <xdr:cNvSpPr txBox="1"/>
      </xdr:nvSpPr>
      <xdr:spPr>
        <a:xfrm>
          <a:off x="5041900" y="1145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99.2</a:t>
          </a:r>
          <a:endParaRPr kumimoji="1" lang="ja-JP" altLang="en-US" sz="1000" b="1">
            <a:latin typeface="ＭＳ Ｐゴシック"/>
          </a:endParaRPr>
        </a:p>
      </xdr:txBody>
    </xdr:sp>
    <xdr:clientData/>
  </xdr:oneCellAnchor>
  <xdr:twoCellAnchor>
    <xdr:from>
      <xdr:col>7</xdr:col>
      <xdr:colOff>63500</xdr:colOff>
      <xdr:row>66</xdr:row>
      <xdr:rowOff>164592</xdr:rowOff>
    </xdr:from>
    <xdr:to>
      <xdr:col>7</xdr:col>
      <xdr:colOff>241300</xdr:colOff>
      <xdr:row>66</xdr:row>
      <xdr:rowOff>164592</xdr:rowOff>
    </xdr:to>
    <xdr:cxnSp macro="">
      <xdr:nvCxnSpPr>
        <xdr:cNvPr id="121" name="直線コネクタ 120"/>
        <xdr:cNvCxnSpPr/>
      </xdr:nvCxnSpPr>
      <xdr:spPr>
        <a:xfrm>
          <a:off x="4864100" y="1148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92727</xdr:rowOff>
    </xdr:from>
    <xdr:ext cx="762000" cy="259045"/>
    <xdr:sp macro="" textlink="">
      <xdr:nvSpPr>
        <xdr:cNvPr id="122" name="財政構造の弾力性最大値テキスト"/>
        <xdr:cNvSpPr txBox="1"/>
      </xdr:nvSpPr>
      <xdr:spPr>
        <a:xfrm>
          <a:off x="50419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7</xdr:col>
      <xdr:colOff>63500</xdr:colOff>
      <xdr:row>58</xdr:row>
      <xdr:rowOff>6350</xdr:rowOff>
    </xdr:from>
    <xdr:to>
      <xdr:col>7</xdr:col>
      <xdr:colOff>241300</xdr:colOff>
      <xdr:row>58</xdr:row>
      <xdr:rowOff>6350</xdr:rowOff>
    </xdr:to>
    <xdr:cxnSp macro="">
      <xdr:nvCxnSpPr>
        <xdr:cNvPr id="123" name="直線コネクタ 122"/>
        <xdr:cNvCxnSpPr/>
      </xdr:nvCxnSpPr>
      <xdr:spPr>
        <a:xfrm>
          <a:off x="4864100" y="995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64008</xdr:rowOff>
    </xdr:from>
    <xdr:to>
      <xdr:col>7</xdr:col>
      <xdr:colOff>152400</xdr:colOff>
      <xdr:row>63</xdr:row>
      <xdr:rowOff>46736</xdr:rowOff>
    </xdr:to>
    <xdr:cxnSp macro="">
      <xdr:nvCxnSpPr>
        <xdr:cNvPr id="124" name="直線コネクタ 123"/>
        <xdr:cNvCxnSpPr/>
      </xdr:nvCxnSpPr>
      <xdr:spPr>
        <a:xfrm>
          <a:off x="4114800" y="10351008"/>
          <a:ext cx="838200" cy="497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123715</xdr:rowOff>
    </xdr:from>
    <xdr:ext cx="762000" cy="259045"/>
    <xdr:sp macro="" textlink="">
      <xdr:nvSpPr>
        <xdr:cNvPr id="125" name="財政構造の弾力性平均値テキスト"/>
        <xdr:cNvSpPr txBox="1"/>
      </xdr:nvSpPr>
      <xdr:spPr>
        <a:xfrm>
          <a:off x="5041900" y="104107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81.3</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107188</xdr:rowOff>
    </xdr:from>
    <xdr:to>
      <xdr:col>7</xdr:col>
      <xdr:colOff>203200</xdr:colOff>
      <xdr:row>62</xdr:row>
      <xdr:rowOff>37338</xdr:rowOff>
    </xdr:to>
    <xdr:sp macro="" textlink="">
      <xdr:nvSpPr>
        <xdr:cNvPr id="126" name="フローチャート : 判断 125"/>
        <xdr:cNvSpPr/>
      </xdr:nvSpPr>
      <xdr:spPr>
        <a:xfrm>
          <a:off x="49022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64008</xdr:rowOff>
    </xdr:from>
    <xdr:to>
      <xdr:col>6</xdr:col>
      <xdr:colOff>0</xdr:colOff>
      <xdr:row>62</xdr:row>
      <xdr:rowOff>121666</xdr:rowOff>
    </xdr:to>
    <xdr:cxnSp macro="">
      <xdr:nvCxnSpPr>
        <xdr:cNvPr id="127" name="直線コネクタ 126"/>
        <xdr:cNvCxnSpPr/>
      </xdr:nvCxnSpPr>
      <xdr:spPr>
        <a:xfrm flipV="1">
          <a:off x="3225800" y="10351008"/>
          <a:ext cx="889000" cy="40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49276</xdr:rowOff>
    </xdr:from>
    <xdr:to>
      <xdr:col>6</xdr:col>
      <xdr:colOff>50800</xdr:colOff>
      <xdr:row>61</xdr:row>
      <xdr:rowOff>150876</xdr:rowOff>
    </xdr:to>
    <xdr:sp macro="" textlink="">
      <xdr:nvSpPr>
        <xdr:cNvPr id="128" name="フローチャート : 判断 127"/>
        <xdr:cNvSpPr/>
      </xdr:nvSpPr>
      <xdr:spPr>
        <a:xfrm>
          <a:off x="4064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135653</xdr:rowOff>
    </xdr:from>
    <xdr:ext cx="736600" cy="259045"/>
    <xdr:sp macro="" textlink="">
      <xdr:nvSpPr>
        <xdr:cNvPr id="129" name="テキスト ボックス 128"/>
        <xdr:cNvSpPr txBox="1"/>
      </xdr:nvSpPr>
      <xdr:spPr>
        <a:xfrm>
          <a:off x="3733800" y="10594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80.1</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15494</xdr:rowOff>
    </xdr:from>
    <xdr:to>
      <xdr:col>4</xdr:col>
      <xdr:colOff>482600</xdr:colOff>
      <xdr:row>62</xdr:row>
      <xdr:rowOff>121666</xdr:rowOff>
    </xdr:to>
    <xdr:cxnSp macro="">
      <xdr:nvCxnSpPr>
        <xdr:cNvPr id="130" name="直線コネクタ 129"/>
        <xdr:cNvCxnSpPr/>
      </xdr:nvCxnSpPr>
      <xdr:spPr>
        <a:xfrm>
          <a:off x="2336800" y="10645394"/>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160274</xdr:rowOff>
    </xdr:from>
    <xdr:to>
      <xdr:col>4</xdr:col>
      <xdr:colOff>533400</xdr:colOff>
      <xdr:row>62</xdr:row>
      <xdr:rowOff>90424</xdr:rowOff>
    </xdr:to>
    <xdr:sp macro="" textlink="">
      <xdr:nvSpPr>
        <xdr:cNvPr id="131" name="フローチャート : 判断 130"/>
        <xdr:cNvSpPr/>
      </xdr:nvSpPr>
      <xdr:spPr>
        <a:xfrm>
          <a:off x="3175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100601</xdr:rowOff>
    </xdr:from>
    <xdr:ext cx="762000" cy="259045"/>
    <xdr:sp macro="" textlink="">
      <xdr:nvSpPr>
        <xdr:cNvPr id="132" name="テキスト ボックス 131"/>
        <xdr:cNvSpPr txBox="1"/>
      </xdr:nvSpPr>
      <xdr:spPr>
        <a:xfrm>
          <a:off x="2844800" y="1038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15494</xdr:rowOff>
    </xdr:from>
    <xdr:to>
      <xdr:col>3</xdr:col>
      <xdr:colOff>279400</xdr:colOff>
      <xdr:row>62</xdr:row>
      <xdr:rowOff>20320</xdr:rowOff>
    </xdr:to>
    <xdr:cxnSp macro="">
      <xdr:nvCxnSpPr>
        <xdr:cNvPr id="133" name="直線コネクタ 132"/>
        <xdr:cNvCxnSpPr/>
      </xdr:nvCxnSpPr>
      <xdr:spPr>
        <a:xfrm flipV="1">
          <a:off x="1447800" y="1064539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153162</xdr:rowOff>
    </xdr:from>
    <xdr:to>
      <xdr:col>3</xdr:col>
      <xdr:colOff>330200</xdr:colOff>
      <xdr:row>61</xdr:row>
      <xdr:rowOff>83312</xdr:rowOff>
    </xdr:to>
    <xdr:sp macro="" textlink="">
      <xdr:nvSpPr>
        <xdr:cNvPr id="134" name="フローチャート : 判断 133"/>
        <xdr:cNvSpPr/>
      </xdr:nvSpPr>
      <xdr:spPr>
        <a:xfrm>
          <a:off x="2286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93489</xdr:rowOff>
    </xdr:from>
    <xdr:ext cx="762000" cy="259045"/>
    <xdr:sp macro="" textlink="">
      <xdr:nvSpPr>
        <xdr:cNvPr id="135" name="テキスト ボックス 134"/>
        <xdr:cNvSpPr txBox="1"/>
      </xdr:nvSpPr>
      <xdr:spPr>
        <a:xfrm>
          <a:off x="1955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63754</xdr:rowOff>
    </xdr:from>
    <xdr:to>
      <xdr:col>2</xdr:col>
      <xdr:colOff>127000</xdr:colOff>
      <xdr:row>61</xdr:row>
      <xdr:rowOff>165354</xdr:rowOff>
    </xdr:to>
    <xdr:sp macro="" textlink="">
      <xdr:nvSpPr>
        <xdr:cNvPr id="136" name="フローチャート : 判断 135"/>
        <xdr:cNvSpPr/>
      </xdr:nvSpPr>
      <xdr:spPr>
        <a:xfrm>
          <a:off x="1397000" y="1052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4081</xdr:rowOff>
    </xdr:from>
    <xdr:ext cx="762000" cy="259045"/>
    <xdr:sp macro="" textlink="">
      <xdr:nvSpPr>
        <xdr:cNvPr id="137" name="テキスト ボックス 136"/>
        <xdr:cNvSpPr txBox="1"/>
      </xdr:nvSpPr>
      <xdr:spPr>
        <a:xfrm>
          <a:off x="1066800" y="1029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38" name="テキスト ボックス 13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39" name="テキスト ボックス 13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0" name="テキスト ボックス 13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1" name="テキスト ボックス 14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2" name="テキスト ボックス 14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167386</xdr:rowOff>
    </xdr:from>
    <xdr:to>
      <xdr:col>7</xdr:col>
      <xdr:colOff>203200</xdr:colOff>
      <xdr:row>63</xdr:row>
      <xdr:rowOff>97536</xdr:rowOff>
    </xdr:to>
    <xdr:sp macro="" textlink="">
      <xdr:nvSpPr>
        <xdr:cNvPr id="143" name="円/楕円 142"/>
        <xdr:cNvSpPr/>
      </xdr:nvSpPr>
      <xdr:spPr>
        <a:xfrm>
          <a:off x="4902200" y="107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139463</xdr:rowOff>
    </xdr:from>
    <xdr:ext cx="762000" cy="259045"/>
    <xdr:sp macro="" textlink="">
      <xdr:nvSpPr>
        <xdr:cNvPr id="144" name="財政構造の弾力性該当値テキスト"/>
        <xdr:cNvSpPr txBox="1"/>
      </xdr:nvSpPr>
      <xdr:spPr>
        <a:xfrm>
          <a:off x="5041900" y="10769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13208</xdr:rowOff>
    </xdr:from>
    <xdr:to>
      <xdr:col>6</xdr:col>
      <xdr:colOff>50800</xdr:colOff>
      <xdr:row>60</xdr:row>
      <xdr:rowOff>114808</xdr:rowOff>
    </xdr:to>
    <xdr:sp macro="" textlink="">
      <xdr:nvSpPr>
        <xdr:cNvPr id="145" name="円/楕円 144"/>
        <xdr:cNvSpPr/>
      </xdr:nvSpPr>
      <xdr:spPr>
        <a:xfrm>
          <a:off x="4064000" y="103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124985</xdr:rowOff>
    </xdr:from>
    <xdr:ext cx="736600" cy="259045"/>
    <xdr:sp macro="" textlink="">
      <xdr:nvSpPr>
        <xdr:cNvPr id="146" name="テキスト ボックス 145"/>
        <xdr:cNvSpPr txBox="1"/>
      </xdr:nvSpPr>
      <xdr:spPr>
        <a:xfrm>
          <a:off x="3733800" y="10069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70866</xdr:rowOff>
    </xdr:from>
    <xdr:to>
      <xdr:col>4</xdr:col>
      <xdr:colOff>533400</xdr:colOff>
      <xdr:row>63</xdr:row>
      <xdr:rowOff>1016</xdr:rowOff>
    </xdr:to>
    <xdr:sp macro="" textlink="">
      <xdr:nvSpPr>
        <xdr:cNvPr id="147" name="円/楕円 146"/>
        <xdr:cNvSpPr/>
      </xdr:nvSpPr>
      <xdr:spPr>
        <a:xfrm>
          <a:off x="3175000" y="1070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157243</xdr:rowOff>
    </xdr:from>
    <xdr:ext cx="762000" cy="259045"/>
    <xdr:sp macro="" textlink="">
      <xdr:nvSpPr>
        <xdr:cNvPr id="148" name="テキスト ボックス 147"/>
        <xdr:cNvSpPr txBox="1"/>
      </xdr:nvSpPr>
      <xdr:spPr>
        <a:xfrm>
          <a:off x="2844800" y="1078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136144</xdr:rowOff>
    </xdr:from>
    <xdr:to>
      <xdr:col>3</xdr:col>
      <xdr:colOff>330200</xdr:colOff>
      <xdr:row>62</xdr:row>
      <xdr:rowOff>66294</xdr:rowOff>
    </xdr:to>
    <xdr:sp macro="" textlink="">
      <xdr:nvSpPr>
        <xdr:cNvPr id="149" name="円/楕円 148"/>
        <xdr:cNvSpPr/>
      </xdr:nvSpPr>
      <xdr:spPr>
        <a:xfrm>
          <a:off x="2286000" y="1059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51071</xdr:rowOff>
    </xdr:from>
    <xdr:ext cx="762000" cy="259045"/>
    <xdr:sp macro="" textlink="">
      <xdr:nvSpPr>
        <xdr:cNvPr id="150" name="テキスト ボックス 149"/>
        <xdr:cNvSpPr txBox="1"/>
      </xdr:nvSpPr>
      <xdr:spPr>
        <a:xfrm>
          <a:off x="1955800" y="1068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81.9</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140970</xdr:rowOff>
    </xdr:from>
    <xdr:to>
      <xdr:col>2</xdr:col>
      <xdr:colOff>127000</xdr:colOff>
      <xdr:row>62</xdr:row>
      <xdr:rowOff>71120</xdr:rowOff>
    </xdr:to>
    <xdr:sp macro="" textlink="">
      <xdr:nvSpPr>
        <xdr:cNvPr id="151" name="円/楕円 150"/>
        <xdr:cNvSpPr/>
      </xdr:nvSpPr>
      <xdr:spPr>
        <a:xfrm>
          <a:off x="1397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55897</xdr:rowOff>
    </xdr:from>
    <xdr:ext cx="762000" cy="259045"/>
    <xdr:sp macro="" textlink="">
      <xdr:nvSpPr>
        <xdr:cNvPr id="152" name="テキスト ボックス 151"/>
        <xdr:cNvSpPr txBox="1"/>
      </xdr:nvSpPr>
      <xdr:spPr>
        <a:xfrm>
          <a:off x="1066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3" name="正方形/長方形 15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4" name="テキスト ボックス 15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5" name="テキスト ボックス 15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[455,534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6" name="正方形/長方形 15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7" name="正方形/長方形 15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58" name="正方形/長方形 15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59" name="正方形/長方形 15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0" name="正方形/長方形 15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1" name="正方形/長方形 16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152,773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2" name="正方形/長方形 16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3" name="正方形/長方形 16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4" name="正方形/長方形 16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5" name="テキスト ボックス 16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類似団体を上回っており、北海道平均も大きく上回っている。ふるさと納税事業に係る物件費が大きく増加したことが主な要因となっている。</a:t>
          </a:r>
          <a:endParaRPr kumimoji="1" lang="en-US" altLang="ja-JP" sz="1300">
            <a:latin typeface="ＭＳ Ｐゴシック"/>
          </a:endParaRPr>
        </a:p>
        <a:p>
          <a:r>
            <a:rPr kumimoji="1" lang="ja-JP" altLang="en-US" sz="1300">
              <a:latin typeface="ＭＳ Ｐゴシック"/>
            </a:rPr>
            <a:t>今後もその他の維持補修費等含めて経費の抑制に努める。</a:t>
          </a:r>
        </a:p>
      </xdr:txBody>
    </xdr:sp>
    <xdr:clientData/>
  </xdr:twoCellAnchor>
  <xdr:oneCellAnchor>
    <xdr:from>
      <xdr:col>1</xdr:col>
      <xdr:colOff>38100</xdr:colOff>
      <xdr:row>77</xdr:row>
      <xdr:rowOff>6350</xdr:rowOff>
    </xdr:from>
    <xdr:ext cx="349839" cy="225703"/>
    <xdr:sp macro="" textlink="">
      <xdr:nvSpPr>
        <xdr:cNvPr id="166" name="テキスト ボックス 16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7" name="直線コネクタ 16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8" name="テキスト ボックス 16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69" name="直線コネクタ 16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0" name="テキスト ボックス 16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1" name="直線コネクタ 17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2" name="テキスト ボックス 17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3" name="直線コネクタ 17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4" name="テキスト ボックス 17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75" name="直線コネクタ 17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6" name="テキスト ボックス 17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77" name="直線コネクタ 17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8" name="テキスト ボックス 17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79" name="直線コネクタ 17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0" name="テキスト ボックス 17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62260</xdr:rowOff>
    </xdr:from>
    <xdr:to>
      <xdr:col>7</xdr:col>
      <xdr:colOff>152400</xdr:colOff>
      <xdr:row>89</xdr:row>
      <xdr:rowOff>128383</xdr:rowOff>
    </xdr:to>
    <xdr:cxnSp macro="">
      <xdr:nvCxnSpPr>
        <xdr:cNvPr id="183" name="直線コネクタ 182"/>
        <xdr:cNvCxnSpPr/>
      </xdr:nvCxnSpPr>
      <xdr:spPr>
        <a:xfrm flipV="1">
          <a:off x="4953000" y="13949710"/>
          <a:ext cx="0" cy="14377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100460</xdr:rowOff>
    </xdr:from>
    <xdr:ext cx="762000" cy="259045"/>
    <xdr:sp macro="" textlink="">
      <xdr:nvSpPr>
        <xdr:cNvPr id="184" name="人件費・物件費等の状況最小値テキスト"/>
        <xdr:cNvSpPr txBox="1"/>
      </xdr:nvSpPr>
      <xdr:spPr>
        <a:xfrm>
          <a:off x="5041900" y="15359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1,430,941</a:t>
          </a:r>
          <a:endParaRPr kumimoji="1" lang="ja-JP" altLang="en-US" sz="1000" b="1">
            <a:latin typeface="ＭＳ Ｐゴシック"/>
          </a:endParaRPr>
        </a:p>
      </xdr:txBody>
    </xdr:sp>
    <xdr:clientData/>
  </xdr:oneCellAnchor>
  <xdr:twoCellAnchor>
    <xdr:from>
      <xdr:col>7</xdr:col>
      <xdr:colOff>63500</xdr:colOff>
      <xdr:row>89</xdr:row>
      <xdr:rowOff>128383</xdr:rowOff>
    </xdr:from>
    <xdr:to>
      <xdr:col>7</xdr:col>
      <xdr:colOff>241300</xdr:colOff>
      <xdr:row>89</xdr:row>
      <xdr:rowOff>128383</xdr:rowOff>
    </xdr:to>
    <xdr:cxnSp macro="">
      <xdr:nvCxnSpPr>
        <xdr:cNvPr id="185" name="直線コネクタ 184"/>
        <xdr:cNvCxnSpPr/>
      </xdr:nvCxnSpPr>
      <xdr:spPr>
        <a:xfrm>
          <a:off x="4864100" y="1538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148637</xdr:rowOff>
    </xdr:from>
    <xdr:ext cx="762000" cy="259045"/>
    <xdr:sp macro="" textlink="">
      <xdr:nvSpPr>
        <xdr:cNvPr id="186" name="人件費・物件費等の状況最大値テキスト"/>
        <xdr:cNvSpPr txBox="1"/>
      </xdr:nvSpPr>
      <xdr:spPr>
        <a:xfrm>
          <a:off x="5041900" y="13693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179,710</a:t>
          </a:r>
          <a:endParaRPr kumimoji="1" lang="ja-JP" altLang="en-US" sz="1000" b="1">
            <a:latin typeface="ＭＳ Ｐゴシック"/>
          </a:endParaRPr>
        </a:p>
      </xdr:txBody>
    </xdr:sp>
    <xdr:clientData/>
  </xdr:oneCellAnchor>
  <xdr:twoCellAnchor>
    <xdr:from>
      <xdr:col>7</xdr:col>
      <xdr:colOff>63500</xdr:colOff>
      <xdr:row>81</xdr:row>
      <xdr:rowOff>62260</xdr:rowOff>
    </xdr:from>
    <xdr:to>
      <xdr:col>7</xdr:col>
      <xdr:colOff>241300</xdr:colOff>
      <xdr:row>81</xdr:row>
      <xdr:rowOff>62260</xdr:rowOff>
    </xdr:to>
    <xdr:cxnSp macro="">
      <xdr:nvCxnSpPr>
        <xdr:cNvPr id="187" name="直線コネクタ 186"/>
        <xdr:cNvCxnSpPr/>
      </xdr:nvCxnSpPr>
      <xdr:spPr>
        <a:xfrm>
          <a:off x="4864100" y="1394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136897</xdr:rowOff>
    </xdr:from>
    <xdr:to>
      <xdr:col>7</xdr:col>
      <xdr:colOff>152400</xdr:colOff>
      <xdr:row>83</xdr:row>
      <xdr:rowOff>36294</xdr:rowOff>
    </xdr:to>
    <xdr:cxnSp macro="">
      <xdr:nvCxnSpPr>
        <xdr:cNvPr id="188" name="直線コネクタ 187"/>
        <xdr:cNvCxnSpPr/>
      </xdr:nvCxnSpPr>
      <xdr:spPr>
        <a:xfrm>
          <a:off x="4114800" y="14195797"/>
          <a:ext cx="838200" cy="70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39533</xdr:rowOff>
    </xdr:from>
    <xdr:ext cx="762000" cy="259045"/>
    <xdr:sp macro="" textlink="">
      <xdr:nvSpPr>
        <xdr:cNvPr id="189" name="人件費・物件費等の状況平均値テキスト"/>
        <xdr:cNvSpPr txBox="1"/>
      </xdr:nvSpPr>
      <xdr:spPr>
        <a:xfrm>
          <a:off x="5041900" y="139269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338,969</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23006</xdr:rowOff>
    </xdr:from>
    <xdr:to>
      <xdr:col>7</xdr:col>
      <xdr:colOff>203200</xdr:colOff>
      <xdr:row>82</xdr:row>
      <xdr:rowOff>124606</xdr:rowOff>
    </xdr:to>
    <xdr:sp macro="" textlink="">
      <xdr:nvSpPr>
        <xdr:cNvPr id="190" name="フローチャート : 判断 189"/>
        <xdr:cNvSpPr/>
      </xdr:nvSpPr>
      <xdr:spPr>
        <a:xfrm>
          <a:off x="4902200" y="140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48476</xdr:rowOff>
    </xdr:from>
    <xdr:to>
      <xdr:col>6</xdr:col>
      <xdr:colOff>0</xdr:colOff>
      <xdr:row>82</xdr:row>
      <xdr:rowOff>136897</xdr:rowOff>
    </xdr:to>
    <xdr:cxnSp macro="">
      <xdr:nvCxnSpPr>
        <xdr:cNvPr id="191" name="直線コネクタ 190"/>
        <xdr:cNvCxnSpPr/>
      </xdr:nvCxnSpPr>
      <xdr:spPr>
        <a:xfrm>
          <a:off x="3225800" y="14107376"/>
          <a:ext cx="889000" cy="88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169833</xdr:rowOff>
    </xdr:from>
    <xdr:to>
      <xdr:col>6</xdr:col>
      <xdr:colOff>50800</xdr:colOff>
      <xdr:row>82</xdr:row>
      <xdr:rowOff>99983</xdr:rowOff>
    </xdr:to>
    <xdr:sp macro="" textlink="">
      <xdr:nvSpPr>
        <xdr:cNvPr id="192" name="フローチャート : 判断 191"/>
        <xdr:cNvSpPr/>
      </xdr:nvSpPr>
      <xdr:spPr>
        <a:xfrm>
          <a:off x="4064000" y="1405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110160</xdr:rowOff>
    </xdr:from>
    <xdr:ext cx="736600" cy="259045"/>
    <xdr:sp macro="" textlink="">
      <xdr:nvSpPr>
        <xdr:cNvPr id="193" name="テキスト ボックス 192"/>
        <xdr:cNvSpPr txBox="1"/>
      </xdr:nvSpPr>
      <xdr:spPr>
        <a:xfrm>
          <a:off x="3733800" y="13826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317,540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797</xdr:rowOff>
    </xdr:from>
    <xdr:to>
      <xdr:col>4</xdr:col>
      <xdr:colOff>482600</xdr:colOff>
      <xdr:row>82</xdr:row>
      <xdr:rowOff>48476</xdr:rowOff>
    </xdr:to>
    <xdr:cxnSp macro="">
      <xdr:nvCxnSpPr>
        <xdr:cNvPr id="194" name="直線コネクタ 193"/>
        <xdr:cNvCxnSpPr/>
      </xdr:nvCxnSpPr>
      <xdr:spPr>
        <a:xfrm>
          <a:off x="2336800" y="14059697"/>
          <a:ext cx="889000" cy="4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24023</xdr:rowOff>
    </xdr:from>
    <xdr:to>
      <xdr:col>4</xdr:col>
      <xdr:colOff>533400</xdr:colOff>
      <xdr:row>82</xdr:row>
      <xdr:rowOff>125623</xdr:rowOff>
    </xdr:to>
    <xdr:sp macro="" textlink="">
      <xdr:nvSpPr>
        <xdr:cNvPr id="195" name="フローチャート : 判断 194"/>
        <xdr:cNvSpPr/>
      </xdr:nvSpPr>
      <xdr:spPr>
        <a:xfrm>
          <a:off x="3175000" y="1408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110400</xdr:rowOff>
    </xdr:from>
    <xdr:ext cx="762000" cy="259045"/>
    <xdr:sp macro="" textlink="">
      <xdr:nvSpPr>
        <xdr:cNvPr id="196" name="テキスト ボックス 195"/>
        <xdr:cNvSpPr txBox="1"/>
      </xdr:nvSpPr>
      <xdr:spPr>
        <a:xfrm>
          <a:off x="2844800" y="1416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339,855</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122</xdr:rowOff>
    </xdr:from>
    <xdr:to>
      <xdr:col>3</xdr:col>
      <xdr:colOff>279400</xdr:colOff>
      <xdr:row>82</xdr:row>
      <xdr:rowOff>797</xdr:rowOff>
    </xdr:to>
    <xdr:cxnSp macro="">
      <xdr:nvCxnSpPr>
        <xdr:cNvPr id="197" name="直線コネクタ 196"/>
        <xdr:cNvCxnSpPr/>
      </xdr:nvCxnSpPr>
      <xdr:spPr>
        <a:xfrm>
          <a:off x="1447800" y="14059022"/>
          <a:ext cx="889000" cy="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51505</xdr:rowOff>
    </xdr:from>
    <xdr:to>
      <xdr:col>3</xdr:col>
      <xdr:colOff>330200</xdr:colOff>
      <xdr:row>82</xdr:row>
      <xdr:rowOff>153105</xdr:rowOff>
    </xdr:to>
    <xdr:sp macro="" textlink="">
      <xdr:nvSpPr>
        <xdr:cNvPr id="198" name="フローチャート : 判断 197"/>
        <xdr:cNvSpPr/>
      </xdr:nvSpPr>
      <xdr:spPr>
        <a:xfrm>
          <a:off x="2286000" y="141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137882</xdr:rowOff>
    </xdr:from>
    <xdr:ext cx="762000" cy="259045"/>
    <xdr:sp macro="" textlink="">
      <xdr:nvSpPr>
        <xdr:cNvPr id="199" name="テキスト ボックス 198"/>
        <xdr:cNvSpPr txBox="1"/>
      </xdr:nvSpPr>
      <xdr:spPr>
        <a:xfrm>
          <a:off x="1955800" y="1419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363,772</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33021</xdr:rowOff>
    </xdr:from>
    <xdr:to>
      <xdr:col>2</xdr:col>
      <xdr:colOff>127000</xdr:colOff>
      <xdr:row>82</xdr:row>
      <xdr:rowOff>134621</xdr:rowOff>
    </xdr:to>
    <xdr:sp macro="" textlink="">
      <xdr:nvSpPr>
        <xdr:cNvPr id="200" name="フローチャート : 判断 199"/>
        <xdr:cNvSpPr/>
      </xdr:nvSpPr>
      <xdr:spPr>
        <a:xfrm>
          <a:off x="1397000" y="1409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119398</xdr:rowOff>
    </xdr:from>
    <xdr:ext cx="762000" cy="259045"/>
    <xdr:sp macro="" textlink="">
      <xdr:nvSpPr>
        <xdr:cNvPr id="201" name="テキスト ボックス 200"/>
        <xdr:cNvSpPr txBox="1"/>
      </xdr:nvSpPr>
      <xdr:spPr>
        <a:xfrm>
          <a:off x="1066800" y="14178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347,685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2" name="テキスト ボックス 20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3" name="テキスト ボックス 20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4" name="テキスト ボックス 20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5" name="テキスト ボックス 20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6" name="テキスト ボックス 20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156944</xdr:rowOff>
    </xdr:from>
    <xdr:to>
      <xdr:col>7</xdr:col>
      <xdr:colOff>203200</xdr:colOff>
      <xdr:row>83</xdr:row>
      <xdr:rowOff>87094</xdr:rowOff>
    </xdr:to>
    <xdr:sp macro="" textlink="">
      <xdr:nvSpPr>
        <xdr:cNvPr id="207" name="円/楕円 206"/>
        <xdr:cNvSpPr/>
      </xdr:nvSpPr>
      <xdr:spPr>
        <a:xfrm>
          <a:off x="4902200" y="1421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129021</xdr:rowOff>
    </xdr:from>
    <xdr:ext cx="762000" cy="259045"/>
    <xdr:sp macro="" textlink="">
      <xdr:nvSpPr>
        <xdr:cNvPr id="208" name="人件費・物件費等の状況該当値テキスト"/>
        <xdr:cNvSpPr txBox="1"/>
      </xdr:nvSpPr>
      <xdr:spPr>
        <a:xfrm>
          <a:off x="5041900" y="14187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455,534</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86097</xdr:rowOff>
    </xdr:from>
    <xdr:to>
      <xdr:col>6</xdr:col>
      <xdr:colOff>50800</xdr:colOff>
      <xdr:row>83</xdr:row>
      <xdr:rowOff>16247</xdr:rowOff>
    </xdr:to>
    <xdr:sp macro="" textlink="">
      <xdr:nvSpPr>
        <xdr:cNvPr id="209" name="円/楕円 208"/>
        <xdr:cNvSpPr/>
      </xdr:nvSpPr>
      <xdr:spPr>
        <a:xfrm>
          <a:off x="4064000" y="1414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1024</xdr:rowOff>
    </xdr:from>
    <xdr:ext cx="736600" cy="259045"/>
    <xdr:sp macro="" textlink="">
      <xdr:nvSpPr>
        <xdr:cNvPr id="210" name="テキスト ボックス 209"/>
        <xdr:cNvSpPr txBox="1"/>
      </xdr:nvSpPr>
      <xdr:spPr>
        <a:xfrm>
          <a:off x="3733800" y="14231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393,877</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169126</xdr:rowOff>
    </xdr:from>
    <xdr:to>
      <xdr:col>4</xdr:col>
      <xdr:colOff>533400</xdr:colOff>
      <xdr:row>82</xdr:row>
      <xdr:rowOff>99276</xdr:rowOff>
    </xdr:to>
    <xdr:sp macro="" textlink="">
      <xdr:nvSpPr>
        <xdr:cNvPr id="211" name="円/楕円 210"/>
        <xdr:cNvSpPr/>
      </xdr:nvSpPr>
      <xdr:spPr>
        <a:xfrm>
          <a:off x="3175000" y="1405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109453</xdr:rowOff>
    </xdr:from>
    <xdr:ext cx="762000" cy="259045"/>
    <xdr:sp macro="" textlink="">
      <xdr:nvSpPr>
        <xdr:cNvPr id="212" name="テキスト ボックス 211"/>
        <xdr:cNvSpPr txBox="1"/>
      </xdr:nvSpPr>
      <xdr:spPr>
        <a:xfrm>
          <a:off x="2844800" y="13825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316,925</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121447</xdr:rowOff>
    </xdr:from>
    <xdr:to>
      <xdr:col>3</xdr:col>
      <xdr:colOff>330200</xdr:colOff>
      <xdr:row>82</xdr:row>
      <xdr:rowOff>51597</xdr:rowOff>
    </xdr:to>
    <xdr:sp macro="" textlink="">
      <xdr:nvSpPr>
        <xdr:cNvPr id="213" name="円/楕円 212"/>
        <xdr:cNvSpPr/>
      </xdr:nvSpPr>
      <xdr:spPr>
        <a:xfrm>
          <a:off x="2286000" y="1400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61774</xdr:rowOff>
    </xdr:from>
    <xdr:ext cx="762000" cy="259045"/>
    <xdr:sp macro="" textlink="">
      <xdr:nvSpPr>
        <xdr:cNvPr id="214" name="テキスト ボックス 213"/>
        <xdr:cNvSpPr txBox="1"/>
      </xdr:nvSpPr>
      <xdr:spPr>
        <a:xfrm>
          <a:off x="1955800" y="13777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275,431</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120772</xdr:rowOff>
    </xdr:from>
    <xdr:to>
      <xdr:col>2</xdr:col>
      <xdr:colOff>127000</xdr:colOff>
      <xdr:row>82</xdr:row>
      <xdr:rowOff>50922</xdr:rowOff>
    </xdr:to>
    <xdr:sp macro="" textlink="">
      <xdr:nvSpPr>
        <xdr:cNvPr id="215" name="円/楕円 214"/>
        <xdr:cNvSpPr/>
      </xdr:nvSpPr>
      <xdr:spPr>
        <a:xfrm>
          <a:off x="1397000" y="1400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61099</xdr:rowOff>
    </xdr:from>
    <xdr:ext cx="762000" cy="259045"/>
    <xdr:sp macro="" textlink="">
      <xdr:nvSpPr>
        <xdr:cNvPr id="216" name="テキスト ボックス 215"/>
        <xdr:cNvSpPr txBox="1"/>
      </xdr:nvSpPr>
      <xdr:spPr>
        <a:xfrm>
          <a:off x="1066800" y="13777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274,843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7" name="正方形/長方形 21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8" name="テキスト ボックス 21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19" name="テキスト ボックス 21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0" name="正方形/長方形 21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1" name="正方形/長方形 22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2" name="正方形/長方形 22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3" name="正方形/長方形 22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4" name="正方形/長方形 22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5" name="正方形/長方形 22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6" name="正方形/長方形 22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7" name="正方形/長方形 22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8" name="正方形/長方形 22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9" name="テキスト ボックス 22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類似団体を上回る</a:t>
          </a:r>
          <a:r>
            <a:rPr kumimoji="1" lang="en-US" altLang="ja-JP" sz="1300">
              <a:latin typeface="ＭＳ Ｐゴシック"/>
            </a:rPr>
            <a:t>96.7</a:t>
          </a:r>
          <a:r>
            <a:rPr kumimoji="1" lang="ja-JP" altLang="en-US" sz="1300">
              <a:latin typeface="ＭＳ Ｐゴシック"/>
            </a:rPr>
            <a:t>％である。</a:t>
          </a:r>
          <a:r>
            <a:rPr kumimoji="1" lang="ja-JP" altLang="ja-JP" sz="1300">
              <a:solidFill>
                <a:schemeClr val="dk1"/>
              </a:solidFill>
              <a:effectLst/>
              <a:latin typeface="+mn-lt"/>
              <a:ea typeface="+mn-ea"/>
              <a:cs typeface="+mn-cs"/>
            </a:rPr>
            <a:t>今後も行政の質を維持しつつ適正な給与水準の管理に努める。</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0" name="直線コネクタ 22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1" name="テキスト ボックス 23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2" name="直線コネクタ 231"/>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3" name="テキスト ボックス 232"/>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4" name="直線コネクタ 233"/>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5" name="テキスト ボックス 234"/>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6" name="直線コネクタ 23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7" name="テキスト ボックス 23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8" name="直線コネクタ 237"/>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39" name="テキスト ボックス 238"/>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0" name="直線コネクタ 239"/>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1" name="テキスト ボックス 240"/>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52493</xdr:rowOff>
    </xdr:from>
    <xdr:to>
      <xdr:col>24</xdr:col>
      <xdr:colOff>558800</xdr:colOff>
      <xdr:row>87</xdr:row>
      <xdr:rowOff>42757</xdr:rowOff>
    </xdr:to>
    <xdr:cxnSp macro="">
      <xdr:nvCxnSpPr>
        <xdr:cNvPr id="245" name="直線コネクタ 244"/>
        <xdr:cNvCxnSpPr/>
      </xdr:nvCxnSpPr>
      <xdr:spPr>
        <a:xfrm flipV="1">
          <a:off x="17018000" y="13768493"/>
          <a:ext cx="0" cy="11904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14834</xdr:rowOff>
    </xdr:from>
    <xdr:ext cx="762000" cy="259045"/>
    <xdr:sp macro="" textlink="">
      <xdr:nvSpPr>
        <xdr:cNvPr id="246" name="給与水準   （国との比較）最小値テキスト"/>
        <xdr:cNvSpPr txBox="1"/>
      </xdr:nvSpPr>
      <xdr:spPr>
        <a:xfrm>
          <a:off x="17106900" y="1493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99.4</a:t>
          </a:r>
          <a:endParaRPr kumimoji="1" lang="ja-JP" altLang="en-US" sz="1000" b="1">
            <a:latin typeface="ＭＳ Ｐゴシック"/>
          </a:endParaRPr>
        </a:p>
      </xdr:txBody>
    </xdr:sp>
    <xdr:clientData/>
  </xdr:oneCellAnchor>
  <xdr:twoCellAnchor>
    <xdr:from>
      <xdr:col>24</xdr:col>
      <xdr:colOff>469900</xdr:colOff>
      <xdr:row>87</xdr:row>
      <xdr:rowOff>42757</xdr:rowOff>
    </xdr:from>
    <xdr:to>
      <xdr:col>24</xdr:col>
      <xdr:colOff>647700</xdr:colOff>
      <xdr:row>87</xdr:row>
      <xdr:rowOff>42757</xdr:rowOff>
    </xdr:to>
    <xdr:cxnSp macro="">
      <xdr:nvCxnSpPr>
        <xdr:cNvPr id="247" name="直線コネクタ 246"/>
        <xdr:cNvCxnSpPr/>
      </xdr:nvCxnSpPr>
      <xdr:spPr>
        <a:xfrm>
          <a:off x="16929100" y="1495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138870</xdr:rowOff>
    </xdr:from>
    <xdr:ext cx="762000" cy="259045"/>
    <xdr:sp macro="" textlink="">
      <xdr:nvSpPr>
        <xdr:cNvPr id="248" name="給与水準   （国との比較）最大値テキスト"/>
        <xdr:cNvSpPr txBox="1"/>
      </xdr:nvSpPr>
      <xdr:spPr>
        <a:xfrm>
          <a:off x="17106900" y="1351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24</xdr:col>
      <xdr:colOff>469900</xdr:colOff>
      <xdr:row>80</xdr:row>
      <xdr:rowOff>52493</xdr:rowOff>
    </xdr:from>
    <xdr:to>
      <xdr:col>24</xdr:col>
      <xdr:colOff>647700</xdr:colOff>
      <xdr:row>80</xdr:row>
      <xdr:rowOff>52493</xdr:rowOff>
    </xdr:to>
    <xdr:cxnSp macro="">
      <xdr:nvCxnSpPr>
        <xdr:cNvPr id="249" name="直線コネクタ 248"/>
        <xdr:cNvCxnSpPr/>
      </xdr:nvCxnSpPr>
      <xdr:spPr>
        <a:xfrm>
          <a:off x="16929100" y="1376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168487</xdr:rowOff>
    </xdr:from>
    <xdr:to>
      <xdr:col>24</xdr:col>
      <xdr:colOff>558800</xdr:colOff>
      <xdr:row>86</xdr:row>
      <xdr:rowOff>125730</xdr:rowOff>
    </xdr:to>
    <xdr:cxnSp macro="">
      <xdr:nvCxnSpPr>
        <xdr:cNvPr id="250" name="直線コネクタ 249"/>
        <xdr:cNvCxnSpPr/>
      </xdr:nvCxnSpPr>
      <xdr:spPr>
        <a:xfrm flipV="1">
          <a:off x="16179800" y="14741737"/>
          <a:ext cx="8382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144797</xdr:rowOff>
    </xdr:from>
    <xdr:ext cx="762000" cy="259045"/>
    <xdr:sp macro="" textlink="">
      <xdr:nvSpPr>
        <xdr:cNvPr id="251" name="給与水準   （国との比較）平均値テキスト"/>
        <xdr:cNvSpPr txBox="1"/>
      </xdr:nvSpPr>
      <xdr:spPr>
        <a:xfrm>
          <a:off x="17106900" y="1437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128270</xdr:rowOff>
    </xdr:from>
    <xdr:to>
      <xdr:col>24</xdr:col>
      <xdr:colOff>609600</xdr:colOff>
      <xdr:row>85</xdr:row>
      <xdr:rowOff>58420</xdr:rowOff>
    </xdr:to>
    <xdr:sp macro="" textlink="">
      <xdr:nvSpPr>
        <xdr:cNvPr id="252" name="フローチャート : 判断 251"/>
        <xdr:cNvSpPr/>
      </xdr:nvSpPr>
      <xdr:spPr>
        <a:xfrm>
          <a:off x="16967200" y="145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152400</xdr:rowOff>
    </xdr:from>
    <xdr:to>
      <xdr:col>23</xdr:col>
      <xdr:colOff>406400</xdr:colOff>
      <xdr:row>86</xdr:row>
      <xdr:rowOff>125730</xdr:rowOff>
    </xdr:to>
    <xdr:cxnSp macro="">
      <xdr:nvCxnSpPr>
        <xdr:cNvPr id="253" name="直線コネクタ 252"/>
        <xdr:cNvCxnSpPr/>
      </xdr:nvCxnSpPr>
      <xdr:spPr>
        <a:xfrm>
          <a:off x="15290800" y="1472565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144357</xdr:rowOff>
    </xdr:from>
    <xdr:to>
      <xdr:col>23</xdr:col>
      <xdr:colOff>457200</xdr:colOff>
      <xdr:row>85</xdr:row>
      <xdr:rowOff>74507</xdr:rowOff>
    </xdr:to>
    <xdr:sp macro="" textlink="">
      <xdr:nvSpPr>
        <xdr:cNvPr id="254" name="フローチャート : 判断 253"/>
        <xdr:cNvSpPr/>
      </xdr:nvSpPr>
      <xdr:spPr>
        <a:xfrm>
          <a:off x="16129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84684</xdr:rowOff>
    </xdr:from>
    <xdr:ext cx="736600" cy="259045"/>
    <xdr:sp macro="" textlink="">
      <xdr:nvSpPr>
        <xdr:cNvPr id="255" name="テキスト ボックス 254"/>
        <xdr:cNvSpPr txBox="1"/>
      </xdr:nvSpPr>
      <xdr:spPr>
        <a:xfrm>
          <a:off x="15798800" y="1431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31750</xdr:rowOff>
    </xdr:from>
    <xdr:to>
      <xdr:col>22</xdr:col>
      <xdr:colOff>203200</xdr:colOff>
      <xdr:row>85</xdr:row>
      <xdr:rowOff>152400</xdr:rowOff>
    </xdr:to>
    <xdr:cxnSp macro="">
      <xdr:nvCxnSpPr>
        <xdr:cNvPr id="256" name="直線コネクタ 255"/>
        <xdr:cNvCxnSpPr/>
      </xdr:nvCxnSpPr>
      <xdr:spPr>
        <a:xfrm>
          <a:off x="14401800" y="1460500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120227</xdr:rowOff>
    </xdr:from>
    <xdr:to>
      <xdr:col>22</xdr:col>
      <xdr:colOff>254000</xdr:colOff>
      <xdr:row>85</xdr:row>
      <xdr:rowOff>50377</xdr:rowOff>
    </xdr:to>
    <xdr:sp macro="" textlink="">
      <xdr:nvSpPr>
        <xdr:cNvPr id="257" name="フローチャート : 判断 256"/>
        <xdr:cNvSpPr/>
      </xdr:nvSpPr>
      <xdr:spPr>
        <a:xfrm>
          <a:off x="15240000" y="1452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60554</xdr:rowOff>
    </xdr:from>
    <xdr:ext cx="762000" cy="259045"/>
    <xdr:sp macro="" textlink="">
      <xdr:nvSpPr>
        <xdr:cNvPr id="258" name="テキスト ボックス 257"/>
        <xdr:cNvSpPr txBox="1"/>
      </xdr:nvSpPr>
      <xdr:spPr>
        <a:xfrm>
          <a:off x="14909800" y="1429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31750</xdr:rowOff>
    </xdr:from>
    <xdr:to>
      <xdr:col>21</xdr:col>
      <xdr:colOff>0</xdr:colOff>
      <xdr:row>89</xdr:row>
      <xdr:rowOff>93980</xdr:rowOff>
    </xdr:to>
    <xdr:cxnSp macro="">
      <xdr:nvCxnSpPr>
        <xdr:cNvPr id="259" name="直線コネクタ 258"/>
        <xdr:cNvCxnSpPr/>
      </xdr:nvCxnSpPr>
      <xdr:spPr>
        <a:xfrm flipV="1">
          <a:off x="13512800" y="14605000"/>
          <a:ext cx="889000" cy="748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47837</xdr:rowOff>
    </xdr:from>
    <xdr:to>
      <xdr:col>21</xdr:col>
      <xdr:colOff>50800</xdr:colOff>
      <xdr:row>84</xdr:row>
      <xdr:rowOff>149437</xdr:rowOff>
    </xdr:to>
    <xdr:sp macro="" textlink="">
      <xdr:nvSpPr>
        <xdr:cNvPr id="260" name="フローチャート : 判断 259"/>
        <xdr:cNvSpPr/>
      </xdr:nvSpPr>
      <xdr:spPr>
        <a:xfrm>
          <a:off x="14351000" y="144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159614</xdr:rowOff>
    </xdr:from>
    <xdr:ext cx="762000" cy="259045"/>
    <xdr:sp macro="" textlink="">
      <xdr:nvSpPr>
        <xdr:cNvPr id="261" name="テキスト ボックス 260"/>
        <xdr:cNvSpPr txBox="1"/>
      </xdr:nvSpPr>
      <xdr:spPr>
        <a:xfrm>
          <a:off x="14020800" y="1421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160866</xdr:rowOff>
    </xdr:from>
    <xdr:to>
      <xdr:col>19</xdr:col>
      <xdr:colOff>533400</xdr:colOff>
      <xdr:row>88</xdr:row>
      <xdr:rowOff>91016</xdr:rowOff>
    </xdr:to>
    <xdr:sp macro="" textlink="">
      <xdr:nvSpPr>
        <xdr:cNvPr id="262" name="フローチャート : 判断 261"/>
        <xdr:cNvSpPr/>
      </xdr:nvSpPr>
      <xdr:spPr>
        <a:xfrm>
          <a:off x="13462000" y="1507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101193</xdr:rowOff>
    </xdr:from>
    <xdr:ext cx="762000" cy="259045"/>
    <xdr:sp macro="" textlink="">
      <xdr:nvSpPr>
        <xdr:cNvPr id="263" name="テキスト ボックス 262"/>
        <xdr:cNvSpPr txBox="1"/>
      </xdr:nvSpPr>
      <xdr:spPr>
        <a:xfrm>
          <a:off x="13131800" y="14845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4" name="テキスト ボックス 26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5" name="テキスト ボックス 26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6" name="テキスト ボックス 26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7" name="テキスト ボックス 26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8" name="テキスト ボックス 26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117687</xdr:rowOff>
    </xdr:from>
    <xdr:to>
      <xdr:col>24</xdr:col>
      <xdr:colOff>609600</xdr:colOff>
      <xdr:row>86</xdr:row>
      <xdr:rowOff>47837</xdr:rowOff>
    </xdr:to>
    <xdr:sp macro="" textlink="">
      <xdr:nvSpPr>
        <xdr:cNvPr id="269" name="円/楕円 268"/>
        <xdr:cNvSpPr/>
      </xdr:nvSpPr>
      <xdr:spPr>
        <a:xfrm>
          <a:off x="16967200" y="1469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89764</xdr:rowOff>
    </xdr:from>
    <xdr:ext cx="762000" cy="259045"/>
    <xdr:sp macro="" textlink="">
      <xdr:nvSpPr>
        <xdr:cNvPr id="270" name="給与水準   （国との比較）該当値テキスト"/>
        <xdr:cNvSpPr txBox="1"/>
      </xdr:nvSpPr>
      <xdr:spPr>
        <a:xfrm>
          <a:off x="17106900" y="14663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74930</xdr:rowOff>
    </xdr:from>
    <xdr:to>
      <xdr:col>23</xdr:col>
      <xdr:colOff>457200</xdr:colOff>
      <xdr:row>87</xdr:row>
      <xdr:rowOff>5080</xdr:rowOff>
    </xdr:to>
    <xdr:sp macro="" textlink="">
      <xdr:nvSpPr>
        <xdr:cNvPr id="271" name="円/楕円 270"/>
        <xdr:cNvSpPr/>
      </xdr:nvSpPr>
      <xdr:spPr>
        <a:xfrm>
          <a:off x="16129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161307</xdr:rowOff>
    </xdr:from>
    <xdr:ext cx="736600" cy="259045"/>
    <xdr:sp macro="" textlink="">
      <xdr:nvSpPr>
        <xdr:cNvPr id="272" name="テキスト ボックス 271"/>
        <xdr:cNvSpPr txBox="1"/>
      </xdr:nvSpPr>
      <xdr:spPr>
        <a:xfrm>
          <a:off x="15798800" y="1490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101600</xdr:rowOff>
    </xdr:from>
    <xdr:to>
      <xdr:col>22</xdr:col>
      <xdr:colOff>254000</xdr:colOff>
      <xdr:row>86</xdr:row>
      <xdr:rowOff>31750</xdr:rowOff>
    </xdr:to>
    <xdr:sp macro="" textlink="">
      <xdr:nvSpPr>
        <xdr:cNvPr id="273" name="円/楕円 272"/>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16527</xdr:rowOff>
    </xdr:from>
    <xdr:ext cx="762000" cy="259045"/>
    <xdr:sp macro="" textlink="">
      <xdr:nvSpPr>
        <xdr:cNvPr id="274" name="テキスト ボックス 273"/>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152400</xdr:rowOff>
    </xdr:from>
    <xdr:to>
      <xdr:col>21</xdr:col>
      <xdr:colOff>50800</xdr:colOff>
      <xdr:row>85</xdr:row>
      <xdr:rowOff>82550</xdr:rowOff>
    </xdr:to>
    <xdr:sp macro="" textlink="">
      <xdr:nvSpPr>
        <xdr:cNvPr id="275" name="円/楕円 274"/>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67327</xdr:rowOff>
    </xdr:from>
    <xdr:ext cx="762000" cy="259045"/>
    <xdr:sp macro="" textlink="">
      <xdr:nvSpPr>
        <xdr:cNvPr id="276" name="テキスト ボックス 275"/>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43180</xdr:rowOff>
    </xdr:from>
    <xdr:to>
      <xdr:col>19</xdr:col>
      <xdr:colOff>533400</xdr:colOff>
      <xdr:row>89</xdr:row>
      <xdr:rowOff>144780</xdr:rowOff>
    </xdr:to>
    <xdr:sp macro="" textlink="">
      <xdr:nvSpPr>
        <xdr:cNvPr id="277" name="円/楕円 276"/>
        <xdr:cNvSpPr/>
      </xdr:nvSpPr>
      <xdr:spPr>
        <a:xfrm>
          <a:off x="13462000" y="153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129557</xdr:rowOff>
    </xdr:from>
    <xdr:ext cx="762000" cy="259045"/>
    <xdr:sp macro="" textlink="">
      <xdr:nvSpPr>
        <xdr:cNvPr id="278" name="テキスト ボックス 277"/>
        <xdr:cNvSpPr txBox="1"/>
      </xdr:nvSpPr>
      <xdr:spPr>
        <a:xfrm>
          <a:off x="13131800" y="1538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0" name="テキスト ボックス 27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1" name="テキスト ボックス 28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[20.94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6" name="正方形/長方形 28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7" name="正方形/長方形 28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8" name="正方形/長方形 28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9" name="正方形/長方形 28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0" name="正方形/長方形 28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1" name="テキスト ボックス 29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類似団体をやや上回る状況にある。平成２</a:t>
          </a:r>
          <a:r>
            <a:rPr kumimoji="1" lang="ja-JP" altLang="en-US" sz="1300">
              <a:solidFill>
                <a:schemeClr val="dk1"/>
              </a:solidFill>
              <a:effectLst/>
              <a:latin typeface="+mn-lt"/>
              <a:ea typeface="+mn-ea"/>
              <a:cs typeface="+mn-cs"/>
            </a:rPr>
            <a:t>７</a:t>
          </a:r>
          <a:r>
            <a:rPr kumimoji="1" lang="ja-JP" altLang="ja-JP" sz="1300">
              <a:solidFill>
                <a:schemeClr val="dk1"/>
              </a:solidFill>
              <a:effectLst/>
              <a:latin typeface="+mn-lt"/>
              <a:ea typeface="+mn-ea"/>
              <a:cs typeface="+mn-cs"/>
            </a:rPr>
            <a:t>年度</a:t>
          </a:r>
          <a:r>
            <a:rPr kumimoji="1" lang="ja-JP" altLang="en-US" sz="1300">
              <a:solidFill>
                <a:schemeClr val="dk1"/>
              </a:solidFill>
              <a:effectLst/>
              <a:latin typeface="+mn-lt"/>
              <a:ea typeface="+mn-ea"/>
              <a:cs typeface="+mn-cs"/>
            </a:rPr>
            <a:t>で</a:t>
          </a:r>
          <a:r>
            <a:rPr kumimoji="1" lang="ja-JP" altLang="ja-JP" sz="1300">
              <a:solidFill>
                <a:schemeClr val="dk1"/>
              </a:solidFill>
              <a:effectLst/>
              <a:latin typeface="+mn-lt"/>
              <a:ea typeface="+mn-ea"/>
              <a:cs typeface="+mn-cs"/>
            </a:rPr>
            <a:t>第２次</a:t>
          </a:r>
          <a:r>
            <a:rPr kumimoji="1" lang="ja-JP" altLang="en-US" sz="1300">
              <a:solidFill>
                <a:schemeClr val="dk1"/>
              </a:solidFill>
              <a:effectLst/>
              <a:latin typeface="+mn-lt"/>
              <a:ea typeface="+mn-ea"/>
              <a:cs typeface="+mn-cs"/>
            </a:rPr>
            <a:t>古平町</a:t>
          </a:r>
          <a:r>
            <a:rPr kumimoji="1" lang="ja-JP" altLang="ja-JP" sz="1300">
              <a:solidFill>
                <a:schemeClr val="dk1"/>
              </a:solidFill>
              <a:effectLst/>
              <a:latin typeface="+mn-lt"/>
              <a:ea typeface="+mn-ea"/>
              <a:cs typeface="+mn-cs"/>
            </a:rPr>
            <a:t>行財政構造改革プラン</a:t>
          </a:r>
          <a:r>
            <a:rPr kumimoji="1" lang="ja-JP" altLang="en-US" sz="1300">
              <a:solidFill>
                <a:schemeClr val="dk1"/>
              </a:solidFill>
              <a:effectLst/>
              <a:latin typeface="+mn-lt"/>
              <a:ea typeface="+mn-ea"/>
              <a:cs typeface="+mn-cs"/>
            </a:rPr>
            <a:t>は計画期間を終えたが</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今後も本プランに準じ、</a:t>
          </a:r>
          <a:r>
            <a:rPr kumimoji="1" lang="ja-JP" altLang="ja-JP" sz="1300">
              <a:solidFill>
                <a:schemeClr val="dk1"/>
              </a:solidFill>
              <a:effectLst/>
              <a:latin typeface="+mn-lt"/>
              <a:ea typeface="+mn-ea"/>
              <a:cs typeface="+mn-cs"/>
            </a:rPr>
            <a:t>行政サービスを維持しつつ、事務事業の見直しなどにより職員数の削減を図り、適正な定員管理に努める。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2" name="テキスト ボックス 29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3" name="直線コネクタ 29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4" name="テキスト ボックス 29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5" name="直線コネクタ 29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6" name="テキスト ボックス 29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7" name="直線コネクタ 29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8" name="テキスト ボックス 29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9" name="直線コネクタ 29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0" name="テキスト ボックス 29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1" name="直線コネクタ 30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2" name="テキスト ボックス 30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3" name="直線コネクタ 30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4" name="テキスト ボックス 30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5" name="直線コネクタ 30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6" name="テキスト ボックス 30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156083</xdr:rowOff>
    </xdr:from>
    <xdr:to>
      <xdr:col>24</xdr:col>
      <xdr:colOff>558800</xdr:colOff>
      <xdr:row>67</xdr:row>
      <xdr:rowOff>160673</xdr:rowOff>
    </xdr:to>
    <xdr:cxnSp macro="">
      <xdr:nvCxnSpPr>
        <xdr:cNvPr id="310" name="直線コネクタ 309"/>
        <xdr:cNvCxnSpPr/>
      </xdr:nvCxnSpPr>
      <xdr:spPr>
        <a:xfrm flipV="1">
          <a:off x="17018000" y="9928733"/>
          <a:ext cx="0" cy="17190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132750</xdr:rowOff>
    </xdr:from>
    <xdr:ext cx="762000" cy="259045"/>
    <xdr:sp macro="" textlink="">
      <xdr:nvSpPr>
        <xdr:cNvPr id="311" name="定員管理の状況最小値テキスト"/>
        <xdr:cNvSpPr txBox="1"/>
      </xdr:nvSpPr>
      <xdr:spPr>
        <a:xfrm>
          <a:off x="17106900" y="11619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59.74</a:t>
          </a:r>
          <a:endParaRPr kumimoji="1" lang="ja-JP" altLang="en-US" sz="1000" b="1">
            <a:latin typeface="ＭＳ Ｐゴシック"/>
          </a:endParaRPr>
        </a:p>
      </xdr:txBody>
    </xdr:sp>
    <xdr:clientData/>
  </xdr:oneCellAnchor>
  <xdr:twoCellAnchor>
    <xdr:from>
      <xdr:col>24</xdr:col>
      <xdr:colOff>469900</xdr:colOff>
      <xdr:row>67</xdr:row>
      <xdr:rowOff>160673</xdr:rowOff>
    </xdr:from>
    <xdr:to>
      <xdr:col>24</xdr:col>
      <xdr:colOff>647700</xdr:colOff>
      <xdr:row>67</xdr:row>
      <xdr:rowOff>160673</xdr:rowOff>
    </xdr:to>
    <xdr:cxnSp macro="">
      <xdr:nvCxnSpPr>
        <xdr:cNvPr id="312" name="直線コネクタ 311"/>
        <xdr:cNvCxnSpPr/>
      </xdr:nvCxnSpPr>
      <xdr:spPr>
        <a:xfrm>
          <a:off x="16929100" y="11647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71010</xdr:rowOff>
    </xdr:from>
    <xdr:ext cx="762000" cy="259045"/>
    <xdr:sp macro="" textlink="">
      <xdr:nvSpPr>
        <xdr:cNvPr id="313" name="定員管理の状況最大値テキスト"/>
        <xdr:cNvSpPr txBox="1"/>
      </xdr:nvSpPr>
      <xdr:spPr>
        <a:xfrm>
          <a:off x="17106900" y="967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24</xdr:col>
      <xdr:colOff>469900</xdr:colOff>
      <xdr:row>57</xdr:row>
      <xdr:rowOff>156083</xdr:rowOff>
    </xdr:from>
    <xdr:to>
      <xdr:col>24</xdr:col>
      <xdr:colOff>647700</xdr:colOff>
      <xdr:row>57</xdr:row>
      <xdr:rowOff>156083</xdr:rowOff>
    </xdr:to>
    <xdr:cxnSp macro="">
      <xdr:nvCxnSpPr>
        <xdr:cNvPr id="314" name="直線コネクタ 313"/>
        <xdr:cNvCxnSpPr/>
      </xdr:nvCxnSpPr>
      <xdr:spPr>
        <a:xfrm>
          <a:off x="16929100" y="99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153416</xdr:rowOff>
    </xdr:from>
    <xdr:to>
      <xdr:col>24</xdr:col>
      <xdr:colOff>558800</xdr:colOff>
      <xdr:row>60</xdr:row>
      <xdr:rowOff>23332</xdr:rowOff>
    </xdr:to>
    <xdr:cxnSp macro="">
      <xdr:nvCxnSpPr>
        <xdr:cNvPr id="315" name="直線コネクタ 314"/>
        <xdr:cNvCxnSpPr/>
      </xdr:nvCxnSpPr>
      <xdr:spPr>
        <a:xfrm>
          <a:off x="16179800" y="10268966"/>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75020</xdr:rowOff>
    </xdr:from>
    <xdr:ext cx="762000" cy="259045"/>
    <xdr:sp macro="" textlink="">
      <xdr:nvSpPr>
        <xdr:cNvPr id="316" name="定員管理の状況平均値テキスト"/>
        <xdr:cNvSpPr txBox="1"/>
      </xdr:nvSpPr>
      <xdr:spPr>
        <a:xfrm>
          <a:off x="17106900" y="10019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18.46</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58493</xdr:rowOff>
    </xdr:from>
    <xdr:to>
      <xdr:col>24</xdr:col>
      <xdr:colOff>609600</xdr:colOff>
      <xdr:row>59</xdr:row>
      <xdr:rowOff>160093</xdr:rowOff>
    </xdr:to>
    <xdr:sp macro="" textlink="">
      <xdr:nvSpPr>
        <xdr:cNvPr id="317" name="フローチャート : 判断 316"/>
        <xdr:cNvSpPr/>
      </xdr:nvSpPr>
      <xdr:spPr>
        <a:xfrm>
          <a:off x="16967200" y="1017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125839</xdr:rowOff>
    </xdr:from>
    <xdr:to>
      <xdr:col>23</xdr:col>
      <xdr:colOff>406400</xdr:colOff>
      <xdr:row>59</xdr:row>
      <xdr:rowOff>153416</xdr:rowOff>
    </xdr:to>
    <xdr:cxnSp macro="">
      <xdr:nvCxnSpPr>
        <xdr:cNvPr id="318" name="直線コネクタ 317"/>
        <xdr:cNvCxnSpPr/>
      </xdr:nvCxnSpPr>
      <xdr:spPr>
        <a:xfrm>
          <a:off x="15290800" y="10241389"/>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58</xdr:row>
      <xdr:rowOff>171341</xdr:rowOff>
    </xdr:from>
    <xdr:to>
      <xdr:col>23</xdr:col>
      <xdr:colOff>457200</xdr:colOff>
      <xdr:row>59</xdr:row>
      <xdr:rowOff>101491</xdr:rowOff>
    </xdr:to>
    <xdr:sp macro="" textlink="">
      <xdr:nvSpPr>
        <xdr:cNvPr id="319" name="フローチャート : 判断 318"/>
        <xdr:cNvSpPr/>
      </xdr:nvSpPr>
      <xdr:spPr>
        <a:xfrm>
          <a:off x="16129000" y="1011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111668</xdr:rowOff>
    </xdr:from>
    <xdr:ext cx="736600" cy="259045"/>
    <xdr:sp macro="" textlink="">
      <xdr:nvSpPr>
        <xdr:cNvPr id="320" name="テキスト ボックス 319"/>
        <xdr:cNvSpPr txBox="1"/>
      </xdr:nvSpPr>
      <xdr:spPr>
        <a:xfrm>
          <a:off x="15798800" y="9884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16.76</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91367</xdr:rowOff>
    </xdr:from>
    <xdr:to>
      <xdr:col>22</xdr:col>
      <xdr:colOff>203200</xdr:colOff>
      <xdr:row>59</xdr:row>
      <xdr:rowOff>125839</xdr:rowOff>
    </xdr:to>
    <xdr:cxnSp macro="">
      <xdr:nvCxnSpPr>
        <xdr:cNvPr id="321" name="直線コネクタ 320"/>
        <xdr:cNvCxnSpPr/>
      </xdr:nvCxnSpPr>
      <xdr:spPr>
        <a:xfrm>
          <a:off x="14401800" y="1020691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19540</xdr:rowOff>
    </xdr:from>
    <xdr:to>
      <xdr:col>22</xdr:col>
      <xdr:colOff>254000</xdr:colOff>
      <xdr:row>59</xdr:row>
      <xdr:rowOff>121140</xdr:rowOff>
    </xdr:to>
    <xdr:sp macro="" textlink="">
      <xdr:nvSpPr>
        <xdr:cNvPr id="322" name="フローチャート : 判断 321"/>
        <xdr:cNvSpPr/>
      </xdr:nvSpPr>
      <xdr:spPr>
        <a:xfrm>
          <a:off x="15240000" y="101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131317</xdr:rowOff>
    </xdr:from>
    <xdr:ext cx="762000" cy="259045"/>
    <xdr:sp macro="" textlink="">
      <xdr:nvSpPr>
        <xdr:cNvPr id="323" name="テキスト ボックス 322"/>
        <xdr:cNvSpPr txBox="1"/>
      </xdr:nvSpPr>
      <xdr:spPr>
        <a:xfrm>
          <a:off x="14909800" y="9903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17.33</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63101</xdr:rowOff>
    </xdr:from>
    <xdr:to>
      <xdr:col>21</xdr:col>
      <xdr:colOff>0</xdr:colOff>
      <xdr:row>59</xdr:row>
      <xdr:rowOff>91367</xdr:rowOff>
    </xdr:to>
    <xdr:cxnSp macro="">
      <xdr:nvCxnSpPr>
        <xdr:cNvPr id="324" name="直線コネクタ 323"/>
        <xdr:cNvCxnSpPr/>
      </xdr:nvCxnSpPr>
      <xdr:spPr>
        <a:xfrm>
          <a:off x="13512800" y="10178651"/>
          <a:ext cx="889000" cy="28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21608</xdr:rowOff>
    </xdr:from>
    <xdr:to>
      <xdr:col>21</xdr:col>
      <xdr:colOff>50800</xdr:colOff>
      <xdr:row>59</xdr:row>
      <xdr:rowOff>123208</xdr:rowOff>
    </xdr:to>
    <xdr:sp macro="" textlink="">
      <xdr:nvSpPr>
        <xdr:cNvPr id="325" name="フローチャート : 判断 324"/>
        <xdr:cNvSpPr/>
      </xdr:nvSpPr>
      <xdr:spPr>
        <a:xfrm>
          <a:off x="14351000" y="10137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133385</xdr:rowOff>
    </xdr:from>
    <xdr:ext cx="762000" cy="259045"/>
    <xdr:sp macro="" textlink="">
      <xdr:nvSpPr>
        <xdr:cNvPr id="326" name="テキスト ボックス 325"/>
        <xdr:cNvSpPr txBox="1"/>
      </xdr:nvSpPr>
      <xdr:spPr>
        <a:xfrm>
          <a:off x="14020800" y="9906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17.39</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16438</xdr:rowOff>
    </xdr:from>
    <xdr:to>
      <xdr:col>19</xdr:col>
      <xdr:colOff>533400</xdr:colOff>
      <xdr:row>59</xdr:row>
      <xdr:rowOff>118038</xdr:rowOff>
    </xdr:to>
    <xdr:sp macro="" textlink="">
      <xdr:nvSpPr>
        <xdr:cNvPr id="327" name="フローチャート : 判断 326"/>
        <xdr:cNvSpPr/>
      </xdr:nvSpPr>
      <xdr:spPr>
        <a:xfrm>
          <a:off x="13462000" y="1013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102815</xdr:rowOff>
    </xdr:from>
    <xdr:ext cx="762000" cy="259045"/>
    <xdr:sp macro="" textlink="">
      <xdr:nvSpPr>
        <xdr:cNvPr id="328" name="テキスト ボックス 327"/>
        <xdr:cNvSpPr txBox="1"/>
      </xdr:nvSpPr>
      <xdr:spPr>
        <a:xfrm>
          <a:off x="13131800" y="1021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143982</xdr:rowOff>
    </xdr:from>
    <xdr:to>
      <xdr:col>24</xdr:col>
      <xdr:colOff>609600</xdr:colOff>
      <xdr:row>60</xdr:row>
      <xdr:rowOff>74132</xdr:rowOff>
    </xdr:to>
    <xdr:sp macro="" textlink="">
      <xdr:nvSpPr>
        <xdr:cNvPr id="334" name="円/楕円 333"/>
        <xdr:cNvSpPr/>
      </xdr:nvSpPr>
      <xdr:spPr>
        <a:xfrm>
          <a:off x="16967200" y="1025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116059</xdr:rowOff>
    </xdr:from>
    <xdr:ext cx="762000" cy="259045"/>
    <xdr:sp macro="" textlink="">
      <xdr:nvSpPr>
        <xdr:cNvPr id="335" name="定員管理の状況該当値テキスト"/>
        <xdr:cNvSpPr txBox="1"/>
      </xdr:nvSpPr>
      <xdr:spPr>
        <a:xfrm>
          <a:off x="17106900" y="10231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20.94</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102616</xdr:rowOff>
    </xdr:from>
    <xdr:to>
      <xdr:col>23</xdr:col>
      <xdr:colOff>457200</xdr:colOff>
      <xdr:row>60</xdr:row>
      <xdr:rowOff>32766</xdr:rowOff>
    </xdr:to>
    <xdr:sp macro="" textlink="">
      <xdr:nvSpPr>
        <xdr:cNvPr id="336" name="円/楕円 335"/>
        <xdr:cNvSpPr/>
      </xdr:nvSpPr>
      <xdr:spPr>
        <a:xfrm>
          <a:off x="16129000" y="1021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17543</xdr:rowOff>
    </xdr:from>
    <xdr:ext cx="736600" cy="259045"/>
    <xdr:sp macro="" textlink="">
      <xdr:nvSpPr>
        <xdr:cNvPr id="337" name="テキスト ボックス 336"/>
        <xdr:cNvSpPr txBox="1"/>
      </xdr:nvSpPr>
      <xdr:spPr>
        <a:xfrm>
          <a:off x="15798800" y="10304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19.74</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75039</xdr:rowOff>
    </xdr:from>
    <xdr:to>
      <xdr:col>22</xdr:col>
      <xdr:colOff>254000</xdr:colOff>
      <xdr:row>60</xdr:row>
      <xdr:rowOff>5189</xdr:rowOff>
    </xdr:to>
    <xdr:sp macro="" textlink="">
      <xdr:nvSpPr>
        <xdr:cNvPr id="338" name="円/楕円 337"/>
        <xdr:cNvSpPr/>
      </xdr:nvSpPr>
      <xdr:spPr>
        <a:xfrm>
          <a:off x="15240000" y="1019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161416</xdr:rowOff>
    </xdr:from>
    <xdr:ext cx="762000" cy="259045"/>
    <xdr:sp macro="" textlink="">
      <xdr:nvSpPr>
        <xdr:cNvPr id="339" name="テキスト ボックス 338"/>
        <xdr:cNvSpPr txBox="1"/>
      </xdr:nvSpPr>
      <xdr:spPr>
        <a:xfrm>
          <a:off x="14909800" y="1027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18.94</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40567</xdr:rowOff>
    </xdr:from>
    <xdr:to>
      <xdr:col>21</xdr:col>
      <xdr:colOff>50800</xdr:colOff>
      <xdr:row>59</xdr:row>
      <xdr:rowOff>142167</xdr:rowOff>
    </xdr:to>
    <xdr:sp macro="" textlink="">
      <xdr:nvSpPr>
        <xdr:cNvPr id="340" name="円/楕円 339"/>
        <xdr:cNvSpPr/>
      </xdr:nvSpPr>
      <xdr:spPr>
        <a:xfrm>
          <a:off x="14351000" y="1015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126944</xdr:rowOff>
    </xdr:from>
    <xdr:ext cx="762000" cy="259045"/>
    <xdr:sp macro="" textlink="">
      <xdr:nvSpPr>
        <xdr:cNvPr id="341" name="テキスト ボックス 340"/>
        <xdr:cNvSpPr txBox="1"/>
      </xdr:nvSpPr>
      <xdr:spPr>
        <a:xfrm>
          <a:off x="14020800" y="1024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17.94</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12301</xdr:rowOff>
    </xdr:from>
    <xdr:to>
      <xdr:col>19</xdr:col>
      <xdr:colOff>533400</xdr:colOff>
      <xdr:row>59</xdr:row>
      <xdr:rowOff>113901</xdr:rowOff>
    </xdr:to>
    <xdr:sp macro="" textlink="">
      <xdr:nvSpPr>
        <xdr:cNvPr id="342" name="円/楕円 341"/>
        <xdr:cNvSpPr/>
      </xdr:nvSpPr>
      <xdr:spPr>
        <a:xfrm>
          <a:off x="13462000" y="1012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124078</xdr:rowOff>
    </xdr:from>
    <xdr:ext cx="762000" cy="259045"/>
    <xdr:sp macro="" textlink="">
      <xdr:nvSpPr>
        <xdr:cNvPr id="343" name="テキスト ボックス 342"/>
        <xdr:cNvSpPr txBox="1"/>
      </xdr:nvSpPr>
      <xdr:spPr>
        <a:xfrm>
          <a:off x="13131800" y="9896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類似団体を上回る</a:t>
          </a:r>
          <a:r>
            <a:rPr kumimoji="1" lang="en-US" altLang="ja-JP" sz="1300">
              <a:latin typeface="ＭＳ Ｐゴシック"/>
            </a:rPr>
            <a:t>8.3</a:t>
          </a:r>
          <a:r>
            <a:rPr kumimoji="1" lang="ja-JP" altLang="en-US" sz="1300">
              <a:latin typeface="ＭＳ Ｐゴシック"/>
            </a:rPr>
            <a:t>％となっている。元利償還金の増に伴い、増加傾向にある。今後も中長期的な財政状況を勘案のうえ、事業の選定を図り、公債費の抑制に努める。</a:t>
          </a: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0" name="直線コネクタ 359"/>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1" name="テキスト ボックス 360"/>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2" name="直線コネクタ 361"/>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3" name="テキスト ボックス 362"/>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4" name="直線コネクタ 363"/>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5" name="テキスト ボックス 364"/>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6" name="直線コネクタ 365"/>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7" name="テキスト ボックス 366"/>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8" name="直線コネクタ 367"/>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9" name="テキスト ボックス 368"/>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0" name="直線コネクタ 369"/>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99483</xdr:rowOff>
    </xdr:from>
    <xdr:to>
      <xdr:col>24</xdr:col>
      <xdr:colOff>558800</xdr:colOff>
      <xdr:row>45</xdr:row>
      <xdr:rowOff>74083</xdr:rowOff>
    </xdr:to>
    <xdr:cxnSp macro="">
      <xdr:nvCxnSpPr>
        <xdr:cNvPr id="373" name="直線コネクタ 372"/>
        <xdr:cNvCxnSpPr/>
      </xdr:nvCxnSpPr>
      <xdr:spPr>
        <a:xfrm flipV="1">
          <a:off x="17018000" y="610023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46160</xdr:rowOff>
    </xdr:from>
    <xdr:ext cx="762000" cy="259045"/>
    <xdr:sp macro="" textlink="">
      <xdr:nvSpPr>
        <xdr:cNvPr id="374"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a:t>
          </a:r>
          <a:endParaRPr kumimoji="1" lang="ja-JP" altLang="en-US" sz="1000" b="1">
            <a:latin typeface="ＭＳ Ｐゴシック"/>
          </a:endParaRPr>
        </a:p>
      </xdr:txBody>
    </xdr:sp>
    <xdr:clientData/>
  </xdr:oneCellAnchor>
  <xdr:twoCellAnchor>
    <xdr:from>
      <xdr:col>24</xdr:col>
      <xdr:colOff>469900</xdr:colOff>
      <xdr:row>45</xdr:row>
      <xdr:rowOff>74083</xdr:rowOff>
    </xdr:from>
    <xdr:to>
      <xdr:col>24</xdr:col>
      <xdr:colOff>647700</xdr:colOff>
      <xdr:row>45</xdr:row>
      <xdr:rowOff>74083</xdr:rowOff>
    </xdr:to>
    <xdr:cxnSp macro="">
      <xdr:nvCxnSpPr>
        <xdr:cNvPr id="375" name="直線コネクタ 374"/>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14410</xdr:rowOff>
    </xdr:from>
    <xdr:ext cx="762000" cy="259045"/>
    <xdr:sp macro="" textlink="">
      <xdr:nvSpPr>
        <xdr:cNvPr id="376" name="公債費負担の状況最大値テキスト"/>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3.2</a:t>
          </a:r>
          <a:endParaRPr kumimoji="1" lang="ja-JP" altLang="en-US" sz="1000" b="1">
            <a:latin typeface="ＭＳ Ｐゴシック"/>
          </a:endParaRPr>
        </a:p>
      </xdr:txBody>
    </xdr:sp>
    <xdr:clientData/>
  </xdr:oneCellAnchor>
  <xdr:twoCellAnchor>
    <xdr:from>
      <xdr:col>24</xdr:col>
      <xdr:colOff>469900</xdr:colOff>
      <xdr:row>35</xdr:row>
      <xdr:rowOff>99483</xdr:rowOff>
    </xdr:from>
    <xdr:to>
      <xdr:col>24</xdr:col>
      <xdr:colOff>647700</xdr:colOff>
      <xdr:row>35</xdr:row>
      <xdr:rowOff>99483</xdr:rowOff>
    </xdr:to>
    <xdr:cxnSp macro="">
      <xdr:nvCxnSpPr>
        <xdr:cNvPr id="377" name="直線コネクタ 376"/>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117324</xdr:rowOff>
    </xdr:from>
    <xdr:to>
      <xdr:col>24</xdr:col>
      <xdr:colOff>558800</xdr:colOff>
      <xdr:row>43</xdr:row>
      <xdr:rowOff>49288</xdr:rowOff>
    </xdr:to>
    <xdr:cxnSp macro="">
      <xdr:nvCxnSpPr>
        <xdr:cNvPr id="378" name="直線コネクタ 377"/>
        <xdr:cNvCxnSpPr/>
      </xdr:nvCxnSpPr>
      <xdr:spPr>
        <a:xfrm>
          <a:off x="16179800" y="7318224"/>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93634</xdr:rowOff>
    </xdr:from>
    <xdr:ext cx="762000" cy="259045"/>
    <xdr:sp macro="" textlink="">
      <xdr:nvSpPr>
        <xdr:cNvPr id="379" name="公債費負担の状況平均値テキスト"/>
        <xdr:cNvSpPr txBox="1"/>
      </xdr:nvSpPr>
      <xdr:spPr>
        <a:xfrm>
          <a:off x="17106900" y="695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77107</xdr:rowOff>
    </xdr:from>
    <xdr:to>
      <xdr:col>24</xdr:col>
      <xdr:colOff>609600</xdr:colOff>
      <xdr:row>42</xdr:row>
      <xdr:rowOff>7257</xdr:rowOff>
    </xdr:to>
    <xdr:sp macro="" textlink="">
      <xdr:nvSpPr>
        <xdr:cNvPr id="380" name="フローチャート : 判断 379"/>
        <xdr:cNvSpPr/>
      </xdr:nvSpPr>
      <xdr:spPr>
        <a:xfrm>
          <a:off x="16967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48381</xdr:rowOff>
    </xdr:from>
    <xdr:to>
      <xdr:col>23</xdr:col>
      <xdr:colOff>406400</xdr:colOff>
      <xdr:row>42</xdr:row>
      <xdr:rowOff>117324</xdr:rowOff>
    </xdr:to>
    <xdr:cxnSp macro="">
      <xdr:nvCxnSpPr>
        <xdr:cNvPr id="381" name="直線コネクタ 380"/>
        <xdr:cNvCxnSpPr/>
      </xdr:nvCxnSpPr>
      <xdr:spPr>
        <a:xfrm>
          <a:off x="15290800" y="724928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43543</xdr:rowOff>
    </xdr:from>
    <xdr:to>
      <xdr:col>23</xdr:col>
      <xdr:colOff>457200</xdr:colOff>
      <xdr:row>42</xdr:row>
      <xdr:rowOff>145143</xdr:rowOff>
    </xdr:to>
    <xdr:sp macro="" textlink="">
      <xdr:nvSpPr>
        <xdr:cNvPr id="382" name="フローチャート : 判断 381"/>
        <xdr:cNvSpPr/>
      </xdr:nvSpPr>
      <xdr:spPr>
        <a:xfrm>
          <a:off x="16129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155320</xdr:rowOff>
    </xdr:from>
    <xdr:ext cx="736600" cy="259045"/>
    <xdr:sp macro="" textlink="">
      <xdr:nvSpPr>
        <xdr:cNvPr id="383" name="テキスト ボックス 382"/>
        <xdr:cNvSpPr txBox="1"/>
      </xdr:nvSpPr>
      <xdr:spPr>
        <a:xfrm>
          <a:off x="15798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162378</xdr:rowOff>
    </xdr:from>
    <xdr:to>
      <xdr:col>22</xdr:col>
      <xdr:colOff>203200</xdr:colOff>
      <xdr:row>42</xdr:row>
      <xdr:rowOff>48381</xdr:rowOff>
    </xdr:to>
    <xdr:cxnSp macro="">
      <xdr:nvCxnSpPr>
        <xdr:cNvPr id="384" name="直線コネクタ 383"/>
        <xdr:cNvCxnSpPr/>
      </xdr:nvCxnSpPr>
      <xdr:spPr>
        <a:xfrm>
          <a:off x="14401800" y="7191828"/>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9072</xdr:rowOff>
    </xdr:from>
    <xdr:to>
      <xdr:col>22</xdr:col>
      <xdr:colOff>254000</xdr:colOff>
      <xdr:row>42</xdr:row>
      <xdr:rowOff>110672</xdr:rowOff>
    </xdr:to>
    <xdr:sp macro="" textlink="">
      <xdr:nvSpPr>
        <xdr:cNvPr id="385" name="フローチャート : 判断 384"/>
        <xdr:cNvSpPr/>
      </xdr:nvSpPr>
      <xdr:spPr>
        <a:xfrm>
          <a:off x="15240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95449</xdr:rowOff>
    </xdr:from>
    <xdr:ext cx="762000" cy="259045"/>
    <xdr:sp macro="" textlink="">
      <xdr:nvSpPr>
        <xdr:cNvPr id="386" name="テキスト ボックス 385"/>
        <xdr:cNvSpPr txBox="1"/>
      </xdr:nvSpPr>
      <xdr:spPr>
        <a:xfrm>
          <a:off x="14909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139398</xdr:rowOff>
    </xdr:from>
    <xdr:to>
      <xdr:col>21</xdr:col>
      <xdr:colOff>0</xdr:colOff>
      <xdr:row>41</xdr:row>
      <xdr:rowOff>162378</xdr:rowOff>
    </xdr:to>
    <xdr:cxnSp macro="">
      <xdr:nvCxnSpPr>
        <xdr:cNvPr id="387" name="直線コネクタ 386"/>
        <xdr:cNvCxnSpPr/>
      </xdr:nvCxnSpPr>
      <xdr:spPr>
        <a:xfrm>
          <a:off x="13512800" y="7168848"/>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123976</xdr:rowOff>
    </xdr:from>
    <xdr:to>
      <xdr:col>21</xdr:col>
      <xdr:colOff>50800</xdr:colOff>
      <xdr:row>43</xdr:row>
      <xdr:rowOff>54126</xdr:rowOff>
    </xdr:to>
    <xdr:sp macro="" textlink="">
      <xdr:nvSpPr>
        <xdr:cNvPr id="388" name="フローチャート : 判断 387"/>
        <xdr:cNvSpPr/>
      </xdr:nvSpPr>
      <xdr:spPr>
        <a:xfrm>
          <a:off x="14351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38903</xdr:rowOff>
    </xdr:from>
    <xdr:ext cx="762000" cy="259045"/>
    <xdr:sp macro="" textlink="">
      <xdr:nvSpPr>
        <xdr:cNvPr id="389" name="テキスト ボックス 388"/>
        <xdr:cNvSpPr txBox="1"/>
      </xdr:nvSpPr>
      <xdr:spPr>
        <a:xfrm>
          <a:off x="14020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21469</xdr:rowOff>
    </xdr:from>
    <xdr:to>
      <xdr:col>19</xdr:col>
      <xdr:colOff>533400</xdr:colOff>
      <xdr:row>43</xdr:row>
      <xdr:rowOff>123069</xdr:rowOff>
    </xdr:to>
    <xdr:sp macro="" textlink="">
      <xdr:nvSpPr>
        <xdr:cNvPr id="390" name="フローチャート : 判断 389"/>
        <xdr:cNvSpPr/>
      </xdr:nvSpPr>
      <xdr:spPr>
        <a:xfrm>
          <a:off x="13462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107846</xdr:rowOff>
    </xdr:from>
    <xdr:ext cx="762000" cy="259045"/>
    <xdr:sp macro="" textlink="">
      <xdr:nvSpPr>
        <xdr:cNvPr id="391" name="テキスト ボックス 390"/>
        <xdr:cNvSpPr txBox="1"/>
      </xdr:nvSpPr>
      <xdr:spPr>
        <a:xfrm>
          <a:off x="13131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42</xdr:row>
      <xdr:rowOff>169938</xdr:rowOff>
    </xdr:from>
    <xdr:to>
      <xdr:col>24</xdr:col>
      <xdr:colOff>609600</xdr:colOff>
      <xdr:row>43</xdr:row>
      <xdr:rowOff>100088</xdr:rowOff>
    </xdr:to>
    <xdr:sp macro="" textlink="">
      <xdr:nvSpPr>
        <xdr:cNvPr id="397" name="円/楕円 396"/>
        <xdr:cNvSpPr/>
      </xdr:nvSpPr>
      <xdr:spPr>
        <a:xfrm>
          <a:off x="169672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142015</xdr:rowOff>
    </xdr:from>
    <xdr:ext cx="762000" cy="259045"/>
    <xdr:sp macro="" textlink="">
      <xdr:nvSpPr>
        <xdr:cNvPr id="398" name="公債費負担の状況該当値テキスト"/>
        <xdr:cNvSpPr txBox="1"/>
      </xdr:nvSpPr>
      <xdr:spPr>
        <a:xfrm>
          <a:off x="17106900" y="734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66524</xdr:rowOff>
    </xdr:from>
    <xdr:to>
      <xdr:col>23</xdr:col>
      <xdr:colOff>457200</xdr:colOff>
      <xdr:row>42</xdr:row>
      <xdr:rowOff>168124</xdr:rowOff>
    </xdr:to>
    <xdr:sp macro="" textlink="">
      <xdr:nvSpPr>
        <xdr:cNvPr id="399" name="円/楕円 398"/>
        <xdr:cNvSpPr/>
      </xdr:nvSpPr>
      <xdr:spPr>
        <a:xfrm>
          <a:off x="161290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152901</xdr:rowOff>
    </xdr:from>
    <xdr:ext cx="736600" cy="259045"/>
    <xdr:sp macro="" textlink="">
      <xdr:nvSpPr>
        <xdr:cNvPr id="400" name="テキスト ボックス 399"/>
        <xdr:cNvSpPr txBox="1"/>
      </xdr:nvSpPr>
      <xdr:spPr>
        <a:xfrm>
          <a:off x="15798800" y="7353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169031</xdr:rowOff>
    </xdr:from>
    <xdr:to>
      <xdr:col>22</xdr:col>
      <xdr:colOff>254000</xdr:colOff>
      <xdr:row>42</xdr:row>
      <xdr:rowOff>99181</xdr:rowOff>
    </xdr:to>
    <xdr:sp macro="" textlink="">
      <xdr:nvSpPr>
        <xdr:cNvPr id="401" name="円/楕円 400"/>
        <xdr:cNvSpPr/>
      </xdr:nvSpPr>
      <xdr:spPr>
        <a:xfrm>
          <a:off x="15240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109358</xdr:rowOff>
    </xdr:from>
    <xdr:ext cx="762000" cy="259045"/>
    <xdr:sp macro="" textlink="">
      <xdr:nvSpPr>
        <xdr:cNvPr id="402" name="テキスト ボックス 401"/>
        <xdr:cNvSpPr txBox="1"/>
      </xdr:nvSpPr>
      <xdr:spPr>
        <a:xfrm>
          <a:off x="14909800" y="696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111578</xdr:rowOff>
    </xdr:from>
    <xdr:to>
      <xdr:col>21</xdr:col>
      <xdr:colOff>50800</xdr:colOff>
      <xdr:row>42</xdr:row>
      <xdr:rowOff>41728</xdr:rowOff>
    </xdr:to>
    <xdr:sp macro="" textlink="">
      <xdr:nvSpPr>
        <xdr:cNvPr id="403" name="円/楕円 402"/>
        <xdr:cNvSpPr/>
      </xdr:nvSpPr>
      <xdr:spPr>
        <a:xfrm>
          <a:off x="14351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51905</xdr:rowOff>
    </xdr:from>
    <xdr:ext cx="762000" cy="259045"/>
    <xdr:sp macro="" textlink="">
      <xdr:nvSpPr>
        <xdr:cNvPr id="404" name="テキスト ボックス 403"/>
        <xdr:cNvSpPr txBox="1"/>
      </xdr:nvSpPr>
      <xdr:spPr>
        <a:xfrm>
          <a:off x="14020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88598</xdr:rowOff>
    </xdr:from>
    <xdr:to>
      <xdr:col>19</xdr:col>
      <xdr:colOff>533400</xdr:colOff>
      <xdr:row>42</xdr:row>
      <xdr:rowOff>18748</xdr:rowOff>
    </xdr:to>
    <xdr:sp macro="" textlink="">
      <xdr:nvSpPr>
        <xdr:cNvPr id="405" name="円/楕円 404"/>
        <xdr:cNvSpPr/>
      </xdr:nvSpPr>
      <xdr:spPr>
        <a:xfrm>
          <a:off x="13462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28925</xdr:rowOff>
    </xdr:from>
    <xdr:ext cx="762000" cy="259045"/>
    <xdr:sp macro="" textlink="">
      <xdr:nvSpPr>
        <xdr:cNvPr id="406" name="テキスト ボックス 405"/>
        <xdr:cNvSpPr txBox="1"/>
      </xdr:nvSpPr>
      <xdr:spPr>
        <a:xfrm>
          <a:off x="13131800" y="688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類似団体を大きく上回る</a:t>
          </a:r>
          <a:r>
            <a:rPr kumimoji="1" lang="en-US" altLang="ja-JP" sz="1300">
              <a:latin typeface="ＭＳ Ｐゴシック"/>
            </a:rPr>
            <a:t>18.1</a:t>
          </a:r>
          <a:r>
            <a:rPr kumimoji="1" lang="ja-JP" altLang="en-US" sz="1300">
              <a:latin typeface="ＭＳ Ｐゴシック"/>
            </a:rPr>
            <a:t>％となっている。昨年に比べ</a:t>
          </a:r>
          <a:r>
            <a:rPr kumimoji="1" lang="en-US" altLang="ja-JP" sz="1300">
              <a:latin typeface="ＭＳ Ｐゴシック"/>
            </a:rPr>
            <a:t>10.4</a:t>
          </a:r>
          <a:r>
            <a:rPr kumimoji="1" lang="ja-JP" altLang="en-US" sz="1300">
              <a:latin typeface="ＭＳ Ｐゴシック"/>
            </a:rPr>
            <a:t>％減少した要因はふるさと納税基金等の増加によるものである。</a:t>
          </a:r>
          <a:endParaRPr kumimoji="1" lang="en-US" altLang="ja-JP" sz="1300">
            <a:latin typeface="ＭＳ Ｐゴシック"/>
          </a:endParaRPr>
        </a:p>
        <a:p>
          <a:r>
            <a:rPr kumimoji="1" lang="ja-JP" altLang="en-US" sz="1300">
              <a:latin typeface="ＭＳ Ｐゴシック"/>
            </a:rPr>
            <a:t>今後も中長期的な財政状況を勘案したうえで、事業の選定を図り後世への負担を軽減するよう努める。</a:t>
          </a:r>
        </a:p>
      </xdr:txBody>
    </xdr:sp>
    <xdr:clientData/>
  </xdr:twoCellAnchor>
  <xdr:oneCellAnchor>
    <xdr:from>
      <xdr:col>18</xdr:col>
      <xdr:colOff>444500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3" name="直線コネクタ 42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4" name="テキスト ボックス 42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5" name="直線コネクタ 42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6" name="テキスト ボックス 42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7" name="直線コネクタ 42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8" name="テキスト ボックス 42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9" name="直線コネクタ 42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0" name="テキスト ボックス 42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1" name="直線コネクタ 43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2" name="テキスト ボックス 43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3" name="直線コネクタ 43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4" name="テキスト ボックス 43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143087</xdr:rowOff>
    </xdr:to>
    <xdr:cxnSp macro="">
      <xdr:nvCxnSpPr>
        <xdr:cNvPr id="437" name="直線コネクタ 436"/>
        <xdr:cNvCxnSpPr/>
      </xdr:nvCxnSpPr>
      <xdr:spPr>
        <a:xfrm flipV="1">
          <a:off x="17018000" y="2313214"/>
          <a:ext cx="0" cy="1601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115164</xdr:rowOff>
    </xdr:from>
    <xdr:ext cx="762000" cy="259045"/>
    <xdr:sp macro="" textlink="">
      <xdr:nvSpPr>
        <xdr:cNvPr id="438" name="将来負担の状況最小値テキスト"/>
        <xdr:cNvSpPr txBox="1"/>
      </xdr:nvSpPr>
      <xdr:spPr>
        <a:xfrm>
          <a:off x="17106900" y="388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139.4</a:t>
          </a:r>
          <a:endParaRPr kumimoji="1" lang="ja-JP" altLang="en-US" sz="1000" b="1">
            <a:latin typeface="ＭＳ Ｐゴシック"/>
          </a:endParaRPr>
        </a:p>
      </xdr:txBody>
    </xdr:sp>
    <xdr:clientData/>
  </xdr:oneCellAnchor>
  <xdr:twoCellAnchor>
    <xdr:from>
      <xdr:col>24</xdr:col>
      <xdr:colOff>469900</xdr:colOff>
      <xdr:row>22</xdr:row>
      <xdr:rowOff>143087</xdr:rowOff>
    </xdr:from>
    <xdr:to>
      <xdr:col>24</xdr:col>
      <xdr:colOff>647700</xdr:colOff>
      <xdr:row>22</xdr:row>
      <xdr:rowOff>143087</xdr:rowOff>
    </xdr:to>
    <xdr:cxnSp macro="">
      <xdr:nvCxnSpPr>
        <xdr:cNvPr id="439" name="直線コネクタ 438"/>
        <xdr:cNvCxnSpPr/>
      </xdr:nvCxnSpPr>
      <xdr:spPr>
        <a:xfrm>
          <a:off x="16929100" y="391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40"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1" name="直線コネクタ 44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120892</xdr:rowOff>
    </xdr:from>
    <xdr:to>
      <xdr:col>24</xdr:col>
      <xdr:colOff>558800</xdr:colOff>
      <xdr:row>15</xdr:row>
      <xdr:rowOff>68943</xdr:rowOff>
    </xdr:to>
    <xdr:cxnSp macro="">
      <xdr:nvCxnSpPr>
        <xdr:cNvPr id="442" name="直線コネクタ 441"/>
        <xdr:cNvCxnSpPr/>
      </xdr:nvCxnSpPr>
      <xdr:spPr>
        <a:xfrm flipV="1">
          <a:off x="16179800" y="2521192"/>
          <a:ext cx="838200" cy="119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62791</xdr:rowOff>
    </xdr:from>
    <xdr:ext cx="762000" cy="259045"/>
    <xdr:sp macro="" textlink="">
      <xdr:nvSpPr>
        <xdr:cNvPr id="443"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44" name="フローチャート : 判断 443"/>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68943</xdr:rowOff>
    </xdr:from>
    <xdr:to>
      <xdr:col>23</xdr:col>
      <xdr:colOff>406400</xdr:colOff>
      <xdr:row>16</xdr:row>
      <xdr:rowOff>88235</xdr:rowOff>
    </xdr:to>
    <xdr:cxnSp macro="">
      <xdr:nvCxnSpPr>
        <xdr:cNvPr id="445" name="直線コネクタ 444"/>
        <xdr:cNvCxnSpPr/>
      </xdr:nvCxnSpPr>
      <xdr:spPr>
        <a:xfrm flipV="1">
          <a:off x="15290800" y="2640693"/>
          <a:ext cx="889000" cy="190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46" name="フローチャート : 判断 445"/>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7" name="テキスト ボックス 446"/>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88235</xdr:rowOff>
    </xdr:from>
    <xdr:to>
      <xdr:col>22</xdr:col>
      <xdr:colOff>203200</xdr:colOff>
      <xdr:row>16</xdr:row>
      <xdr:rowOff>116961</xdr:rowOff>
    </xdr:to>
    <xdr:cxnSp macro="">
      <xdr:nvCxnSpPr>
        <xdr:cNvPr id="448" name="直線コネクタ 447"/>
        <xdr:cNvCxnSpPr/>
      </xdr:nvCxnSpPr>
      <xdr:spPr>
        <a:xfrm flipV="1">
          <a:off x="14401800" y="2831435"/>
          <a:ext cx="889000" cy="2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33564</xdr:rowOff>
    </xdr:from>
    <xdr:to>
      <xdr:col>22</xdr:col>
      <xdr:colOff>254000</xdr:colOff>
      <xdr:row>13</xdr:row>
      <xdr:rowOff>135164</xdr:rowOff>
    </xdr:to>
    <xdr:sp macro="" textlink="">
      <xdr:nvSpPr>
        <xdr:cNvPr id="449" name="フローチャート : 判断 448"/>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50" name="テキスト ボックス 449"/>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116961</xdr:rowOff>
    </xdr:from>
    <xdr:to>
      <xdr:col>21</xdr:col>
      <xdr:colOff>0</xdr:colOff>
      <xdr:row>16</xdr:row>
      <xdr:rowOff>135346</xdr:rowOff>
    </xdr:to>
    <xdr:cxnSp macro="">
      <xdr:nvCxnSpPr>
        <xdr:cNvPr id="451" name="直線コネクタ 450"/>
        <xdr:cNvCxnSpPr/>
      </xdr:nvCxnSpPr>
      <xdr:spPr>
        <a:xfrm flipV="1">
          <a:off x="13512800" y="2860161"/>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13</xdr:row>
      <xdr:rowOff>33564</xdr:rowOff>
    </xdr:from>
    <xdr:to>
      <xdr:col>21</xdr:col>
      <xdr:colOff>50800</xdr:colOff>
      <xdr:row>13</xdr:row>
      <xdr:rowOff>135164</xdr:rowOff>
    </xdr:to>
    <xdr:sp macro="" textlink="">
      <xdr:nvSpPr>
        <xdr:cNvPr id="452" name="フローチャート : 判断 451"/>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145341</xdr:rowOff>
    </xdr:from>
    <xdr:ext cx="762000" cy="259045"/>
    <xdr:sp macro="" textlink="">
      <xdr:nvSpPr>
        <xdr:cNvPr id="453" name="テキスト ボックス 452"/>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33564</xdr:rowOff>
    </xdr:from>
    <xdr:to>
      <xdr:col>19</xdr:col>
      <xdr:colOff>533400</xdr:colOff>
      <xdr:row>13</xdr:row>
      <xdr:rowOff>135164</xdr:rowOff>
    </xdr:to>
    <xdr:sp macro="" textlink="">
      <xdr:nvSpPr>
        <xdr:cNvPr id="454" name="フローチャート : 判断 453"/>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11</xdr:row>
      <xdr:rowOff>145341</xdr:rowOff>
    </xdr:from>
    <xdr:ext cx="762000" cy="259045"/>
    <xdr:sp macro="" textlink="">
      <xdr:nvSpPr>
        <xdr:cNvPr id="455" name="テキスト ボックス 454"/>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70092</xdr:rowOff>
    </xdr:from>
    <xdr:to>
      <xdr:col>24</xdr:col>
      <xdr:colOff>609600</xdr:colOff>
      <xdr:row>15</xdr:row>
      <xdr:rowOff>242</xdr:rowOff>
    </xdr:to>
    <xdr:sp macro="" textlink="">
      <xdr:nvSpPr>
        <xdr:cNvPr id="461" name="円/楕円 460"/>
        <xdr:cNvSpPr/>
      </xdr:nvSpPr>
      <xdr:spPr>
        <a:xfrm>
          <a:off x="16967200" y="247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42169</xdr:rowOff>
    </xdr:from>
    <xdr:ext cx="762000" cy="259045"/>
    <xdr:sp macro="" textlink="">
      <xdr:nvSpPr>
        <xdr:cNvPr id="462" name="将来負担の状況該当値テキスト"/>
        <xdr:cNvSpPr txBox="1"/>
      </xdr:nvSpPr>
      <xdr:spPr>
        <a:xfrm>
          <a:off x="17106900" y="2442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18143</xdr:rowOff>
    </xdr:from>
    <xdr:to>
      <xdr:col>23</xdr:col>
      <xdr:colOff>457200</xdr:colOff>
      <xdr:row>15</xdr:row>
      <xdr:rowOff>119743</xdr:rowOff>
    </xdr:to>
    <xdr:sp macro="" textlink="">
      <xdr:nvSpPr>
        <xdr:cNvPr id="463" name="円/楕円 462"/>
        <xdr:cNvSpPr/>
      </xdr:nvSpPr>
      <xdr:spPr>
        <a:xfrm>
          <a:off x="16129000" y="258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104520</xdr:rowOff>
    </xdr:from>
    <xdr:ext cx="736600" cy="259045"/>
    <xdr:sp macro="" textlink="">
      <xdr:nvSpPr>
        <xdr:cNvPr id="464" name="テキスト ボックス 463"/>
        <xdr:cNvSpPr txBox="1"/>
      </xdr:nvSpPr>
      <xdr:spPr>
        <a:xfrm>
          <a:off x="15798800" y="26762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37435</xdr:rowOff>
    </xdr:from>
    <xdr:to>
      <xdr:col>22</xdr:col>
      <xdr:colOff>254000</xdr:colOff>
      <xdr:row>16</xdr:row>
      <xdr:rowOff>139035</xdr:rowOff>
    </xdr:to>
    <xdr:sp macro="" textlink="">
      <xdr:nvSpPr>
        <xdr:cNvPr id="465" name="円/楕円 464"/>
        <xdr:cNvSpPr/>
      </xdr:nvSpPr>
      <xdr:spPr>
        <a:xfrm>
          <a:off x="15240000" y="278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123812</xdr:rowOff>
    </xdr:from>
    <xdr:ext cx="762000" cy="259045"/>
    <xdr:sp macro="" textlink="">
      <xdr:nvSpPr>
        <xdr:cNvPr id="466" name="テキスト ボックス 465"/>
        <xdr:cNvSpPr txBox="1"/>
      </xdr:nvSpPr>
      <xdr:spPr>
        <a:xfrm>
          <a:off x="14909800" y="2867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45.1</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66161</xdr:rowOff>
    </xdr:from>
    <xdr:to>
      <xdr:col>21</xdr:col>
      <xdr:colOff>50800</xdr:colOff>
      <xdr:row>16</xdr:row>
      <xdr:rowOff>167761</xdr:rowOff>
    </xdr:to>
    <xdr:sp macro="" textlink="">
      <xdr:nvSpPr>
        <xdr:cNvPr id="467" name="円/楕円 466"/>
        <xdr:cNvSpPr/>
      </xdr:nvSpPr>
      <xdr:spPr>
        <a:xfrm>
          <a:off x="14351000" y="280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152538</xdr:rowOff>
    </xdr:from>
    <xdr:ext cx="762000" cy="259045"/>
    <xdr:sp macro="" textlink="">
      <xdr:nvSpPr>
        <xdr:cNvPr id="468" name="テキスト ボックス 467"/>
        <xdr:cNvSpPr txBox="1"/>
      </xdr:nvSpPr>
      <xdr:spPr>
        <a:xfrm>
          <a:off x="14020800" y="2895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47.6</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84546</xdr:rowOff>
    </xdr:from>
    <xdr:to>
      <xdr:col>19</xdr:col>
      <xdr:colOff>533400</xdr:colOff>
      <xdr:row>17</xdr:row>
      <xdr:rowOff>14696</xdr:rowOff>
    </xdr:to>
    <xdr:sp macro="" textlink="">
      <xdr:nvSpPr>
        <xdr:cNvPr id="469" name="円/楕円 468"/>
        <xdr:cNvSpPr/>
      </xdr:nvSpPr>
      <xdr:spPr>
        <a:xfrm>
          <a:off x="13462000" y="282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170923</xdr:rowOff>
    </xdr:from>
    <xdr:ext cx="762000" cy="259045"/>
    <xdr:sp macro="" textlink="">
      <xdr:nvSpPr>
        <xdr:cNvPr id="470" name="テキスト ボックス 469"/>
        <xdr:cNvSpPr txBox="1"/>
      </xdr:nvSpPr>
      <xdr:spPr>
        <a:xfrm>
          <a:off x="13131800" y="2914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北海道古平町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3,248
3,205
188.36
4,285,574
4,186,077
90,374
2,113,195
3,989,646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18.1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類似団体を下回る</a:t>
          </a:r>
          <a:r>
            <a:rPr kumimoji="1" lang="en-US" altLang="ja-JP" sz="1300">
              <a:latin typeface="ＭＳ Ｐゴシック"/>
            </a:rPr>
            <a:t>22.5</a:t>
          </a:r>
          <a:r>
            <a:rPr kumimoji="1" lang="ja-JP" altLang="en-US" sz="1300">
              <a:latin typeface="ＭＳ Ｐゴシック"/>
            </a:rPr>
            <a:t>％となっている。</a:t>
          </a:r>
          <a:r>
            <a:rPr kumimoji="1" lang="ja-JP" altLang="ja-JP" sz="1300">
              <a:solidFill>
                <a:schemeClr val="dk1"/>
              </a:solidFill>
              <a:effectLst/>
              <a:latin typeface="+mn-lt"/>
              <a:ea typeface="+mn-ea"/>
              <a:cs typeface="+mn-cs"/>
            </a:rPr>
            <a:t>職員数</a:t>
          </a:r>
          <a:r>
            <a:rPr kumimoji="1" lang="ja-JP" altLang="en-US" sz="1300">
              <a:solidFill>
                <a:schemeClr val="dk1"/>
              </a:solidFill>
              <a:effectLst/>
              <a:latin typeface="+mn-lt"/>
              <a:ea typeface="+mn-ea"/>
              <a:cs typeface="+mn-cs"/>
            </a:rPr>
            <a:t>が</a:t>
          </a:r>
          <a:r>
            <a:rPr kumimoji="1" lang="ja-JP" altLang="ja-JP" sz="1300">
              <a:solidFill>
                <a:schemeClr val="dk1"/>
              </a:solidFill>
              <a:effectLst/>
              <a:latin typeface="+mn-lt"/>
              <a:ea typeface="+mn-ea"/>
              <a:cs typeface="+mn-cs"/>
            </a:rPr>
            <a:t>増加</a:t>
          </a:r>
          <a:r>
            <a:rPr kumimoji="1" lang="ja-JP" altLang="en-US" sz="1300">
              <a:solidFill>
                <a:schemeClr val="dk1"/>
              </a:solidFill>
              <a:effectLst/>
              <a:latin typeface="+mn-lt"/>
              <a:ea typeface="+mn-ea"/>
              <a:cs typeface="+mn-cs"/>
            </a:rPr>
            <a:t>したことにより、</a:t>
          </a:r>
          <a:r>
            <a:rPr kumimoji="1" lang="ja-JP" altLang="en-US" sz="1300">
              <a:latin typeface="ＭＳ Ｐゴシック"/>
            </a:rPr>
            <a:t>昨年から</a:t>
          </a:r>
          <a:r>
            <a:rPr kumimoji="1" lang="en-US" altLang="ja-JP" sz="1300">
              <a:latin typeface="ＭＳ Ｐゴシック"/>
            </a:rPr>
            <a:t>0.5</a:t>
          </a:r>
          <a:r>
            <a:rPr kumimoji="1" lang="ja-JP" altLang="en-US" sz="1300">
              <a:latin typeface="ＭＳ Ｐゴシック"/>
            </a:rPr>
            <a:t>％増加となった。</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69850</xdr:rowOff>
    </xdr:from>
    <xdr:to>
      <xdr:col>7</xdr:col>
      <xdr:colOff>15875</xdr:colOff>
      <xdr:row>40</xdr:row>
      <xdr:rowOff>39370</xdr:rowOff>
    </xdr:to>
    <xdr:cxnSp macro="">
      <xdr:nvCxnSpPr>
        <xdr:cNvPr id="61" name="直線コネクタ 60"/>
        <xdr:cNvCxnSpPr/>
      </xdr:nvCxnSpPr>
      <xdr:spPr>
        <a:xfrm flipV="1">
          <a:off x="4826000" y="5899150"/>
          <a:ext cx="0" cy="998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11447</xdr:rowOff>
    </xdr:from>
    <xdr:ext cx="762000" cy="259045"/>
    <xdr:sp macro="" textlink="">
      <xdr:nvSpPr>
        <xdr:cNvPr id="62" name="人件費最小値テキスト"/>
        <xdr:cNvSpPr txBox="1"/>
      </xdr:nvSpPr>
      <xdr:spPr>
        <a:xfrm>
          <a:off x="4914900" y="686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42.7</a:t>
          </a:r>
          <a:endParaRPr kumimoji="1" lang="ja-JP" altLang="en-US" sz="1000" b="1">
            <a:latin typeface="ＭＳ Ｐゴシック"/>
          </a:endParaRPr>
        </a:p>
      </xdr:txBody>
    </xdr:sp>
    <xdr:clientData/>
  </xdr:oneCellAnchor>
  <xdr:twoCellAnchor>
    <xdr:from>
      <xdr:col>6</xdr:col>
      <xdr:colOff>612775</xdr:colOff>
      <xdr:row>40</xdr:row>
      <xdr:rowOff>39370</xdr:rowOff>
    </xdr:from>
    <xdr:to>
      <xdr:col>7</xdr:col>
      <xdr:colOff>104775</xdr:colOff>
      <xdr:row>40</xdr:row>
      <xdr:rowOff>39370</xdr:rowOff>
    </xdr:to>
    <xdr:cxnSp macro="">
      <xdr:nvCxnSpPr>
        <xdr:cNvPr id="63" name="直線コネクタ 62"/>
        <xdr:cNvCxnSpPr/>
      </xdr:nvCxnSpPr>
      <xdr:spPr>
        <a:xfrm>
          <a:off x="4737100" y="689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156227</xdr:rowOff>
    </xdr:from>
    <xdr:ext cx="762000" cy="259045"/>
    <xdr:sp macro="" textlink="">
      <xdr:nvSpPr>
        <xdr:cNvPr id="64" name="人件費最大値テキスト"/>
        <xdr:cNvSpPr txBox="1"/>
      </xdr:nvSpPr>
      <xdr:spPr>
        <a:xfrm>
          <a:off x="4914900" y="56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6</xdr:col>
      <xdr:colOff>612775</xdr:colOff>
      <xdr:row>34</xdr:row>
      <xdr:rowOff>69850</xdr:rowOff>
    </xdr:from>
    <xdr:to>
      <xdr:col>7</xdr:col>
      <xdr:colOff>104775</xdr:colOff>
      <xdr:row>34</xdr:row>
      <xdr:rowOff>69850</xdr:rowOff>
    </xdr:to>
    <xdr:cxnSp macro="">
      <xdr:nvCxnSpPr>
        <xdr:cNvPr id="65" name="直線コネクタ 64"/>
        <xdr:cNvCxnSpPr/>
      </xdr:nvCxnSpPr>
      <xdr:spPr>
        <a:xfrm>
          <a:off x="4737100" y="5899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107950</xdr:rowOff>
    </xdr:from>
    <xdr:to>
      <xdr:col>7</xdr:col>
      <xdr:colOff>15875</xdr:colOff>
      <xdr:row>35</xdr:row>
      <xdr:rowOff>127000</xdr:rowOff>
    </xdr:to>
    <xdr:cxnSp macro="">
      <xdr:nvCxnSpPr>
        <xdr:cNvPr id="66" name="直線コネクタ 65"/>
        <xdr:cNvCxnSpPr/>
      </xdr:nvCxnSpPr>
      <xdr:spPr>
        <a:xfrm>
          <a:off x="3987800" y="61087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82567</xdr:rowOff>
    </xdr:from>
    <xdr:ext cx="762000" cy="259045"/>
    <xdr:sp macro="" textlink="">
      <xdr:nvSpPr>
        <xdr:cNvPr id="67" name="人件費平均値テキスト"/>
        <xdr:cNvSpPr txBox="1"/>
      </xdr:nvSpPr>
      <xdr:spPr>
        <a:xfrm>
          <a:off x="4914900" y="6083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110490</xdr:rowOff>
    </xdr:from>
    <xdr:to>
      <xdr:col>7</xdr:col>
      <xdr:colOff>66675</xdr:colOff>
      <xdr:row>36</xdr:row>
      <xdr:rowOff>40640</xdr:rowOff>
    </xdr:to>
    <xdr:sp macro="" textlink="">
      <xdr:nvSpPr>
        <xdr:cNvPr id="68" name="フローチャート : 判断 67"/>
        <xdr:cNvSpPr/>
      </xdr:nvSpPr>
      <xdr:spPr>
        <a:xfrm>
          <a:off x="47752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107950</xdr:rowOff>
    </xdr:from>
    <xdr:to>
      <xdr:col>5</xdr:col>
      <xdr:colOff>549275</xdr:colOff>
      <xdr:row>35</xdr:row>
      <xdr:rowOff>161290</xdr:rowOff>
    </xdr:to>
    <xdr:cxnSp macro="">
      <xdr:nvCxnSpPr>
        <xdr:cNvPr id="69" name="直線コネクタ 68"/>
        <xdr:cNvCxnSpPr/>
      </xdr:nvCxnSpPr>
      <xdr:spPr>
        <a:xfrm flipV="1">
          <a:off x="3098800" y="61087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64770</xdr:rowOff>
    </xdr:from>
    <xdr:to>
      <xdr:col>5</xdr:col>
      <xdr:colOff>600075</xdr:colOff>
      <xdr:row>35</xdr:row>
      <xdr:rowOff>166370</xdr:rowOff>
    </xdr:to>
    <xdr:sp macro="" textlink="">
      <xdr:nvSpPr>
        <xdr:cNvPr id="70" name="フローチャート : 判断 69"/>
        <xdr:cNvSpPr/>
      </xdr:nvSpPr>
      <xdr:spPr>
        <a:xfrm>
          <a:off x="3937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151147</xdr:rowOff>
    </xdr:from>
    <xdr:ext cx="736600" cy="259045"/>
    <xdr:sp macro="" textlink="">
      <xdr:nvSpPr>
        <xdr:cNvPr id="71" name="テキスト ボックス 70"/>
        <xdr:cNvSpPr txBox="1"/>
      </xdr:nvSpPr>
      <xdr:spPr>
        <a:xfrm>
          <a:off x="3606800" y="615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146050</xdr:rowOff>
    </xdr:from>
    <xdr:to>
      <xdr:col>4</xdr:col>
      <xdr:colOff>346075</xdr:colOff>
      <xdr:row>35</xdr:row>
      <xdr:rowOff>161290</xdr:rowOff>
    </xdr:to>
    <xdr:cxnSp macro="">
      <xdr:nvCxnSpPr>
        <xdr:cNvPr id="72" name="直線コネクタ 71"/>
        <xdr:cNvCxnSpPr/>
      </xdr:nvCxnSpPr>
      <xdr:spPr>
        <a:xfrm>
          <a:off x="2209800" y="61468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102870</xdr:rowOff>
    </xdr:from>
    <xdr:to>
      <xdr:col>4</xdr:col>
      <xdr:colOff>396875</xdr:colOff>
      <xdr:row>36</xdr:row>
      <xdr:rowOff>33020</xdr:rowOff>
    </xdr:to>
    <xdr:sp macro="" textlink="">
      <xdr:nvSpPr>
        <xdr:cNvPr id="73" name="フローチャート : 判断 72"/>
        <xdr:cNvSpPr/>
      </xdr:nvSpPr>
      <xdr:spPr>
        <a:xfrm>
          <a:off x="3048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43197</xdr:rowOff>
    </xdr:from>
    <xdr:ext cx="762000" cy="259045"/>
    <xdr:sp macro="" textlink="">
      <xdr:nvSpPr>
        <xdr:cNvPr id="74" name="テキスト ボックス 73"/>
        <xdr:cNvSpPr txBox="1"/>
      </xdr:nvSpPr>
      <xdr:spPr>
        <a:xfrm>
          <a:off x="2717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146050</xdr:rowOff>
    </xdr:from>
    <xdr:to>
      <xdr:col>3</xdr:col>
      <xdr:colOff>142875</xdr:colOff>
      <xdr:row>35</xdr:row>
      <xdr:rowOff>168910</xdr:rowOff>
    </xdr:to>
    <xdr:cxnSp macro="">
      <xdr:nvCxnSpPr>
        <xdr:cNvPr id="75" name="直線コネクタ 74"/>
        <xdr:cNvCxnSpPr/>
      </xdr:nvCxnSpPr>
      <xdr:spPr>
        <a:xfrm flipV="1">
          <a:off x="1320800" y="61468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76200</xdr:rowOff>
    </xdr:from>
    <xdr:to>
      <xdr:col>3</xdr:col>
      <xdr:colOff>193675</xdr:colOff>
      <xdr:row>36</xdr:row>
      <xdr:rowOff>6350</xdr:rowOff>
    </xdr:to>
    <xdr:sp macro="" textlink="">
      <xdr:nvSpPr>
        <xdr:cNvPr id="76" name="フローチャート : 判断 75"/>
        <xdr:cNvSpPr/>
      </xdr:nvSpPr>
      <xdr:spPr>
        <a:xfrm>
          <a:off x="2159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16527</xdr:rowOff>
    </xdr:from>
    <xdr:ext cx="762000" cy="259045"/>
    <xdr:sp macro="" textlink="">
      <xdr:nvSpPr>
        <xdr:cNvPr id="77" name="テキスト ボックス 76"/>
        <xdr:cNvSpPr txBox="1"/>
      </xdr:nvSpPr>
      <xdr:spPr>
        <a:xfrm>
          <a:off x="1828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95250</xdr:rowOff>
    </xdr:from>
    <xdr:to>
      <xdr:col>1</xdr:col>
      <xdr:colOff>676275</xdr:colOff>
      <xdr:row>36</xdr:row>
      <xdr:rowOff>25400</xdr:rowOff>
    </xdr:to>
    <xdr:sp macro="" textlink="">
      <xdr:nvSpPr>
        <xdr:cNvPr id="78" name="フローチャート : 判断 77"/>
        <xdr:cNvSpPr/>
      </xdr:nvSpPr>
      <xdr:spPr>
        <a:xfrm>
          <a:off x="1270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35577</xdr:rowOff>
    </xdr:from>
    <xdr:ext cx="762000" cy="259045"/>
    <xdr:sp macro="" textlink="">
      <xdr:nvSpPr>
        <xdr:cNvPr id="79" name="テキスト ボックス 78"/>
        <xdr:cNvSpPr txBox="1"/>
      </xdr:nvSpPr>
      <xdr:spPr>
        <a:xfrm>
          <a:off x="939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76200</xdr:rowOff>
    </xdr:from>
    <xdr:to>
      <xdr:col>7</xdr:col>
      <xdr:colOff>66675</xdr:colOff>
      <xdr:row>36</xdr:row>
      <xdr:rowOff>6350</xdr:rowOff>
    </xdr:to>
    <xdr:sp macro="" textlink="">
      <xdr:nvSpPr>
        <xdr:cNvPr id="85" name="円/楕円 84"/>
        <xdr:cNvSpPr/>
      </xdr:nvSpPr>
      <xdr:spPr>
        <a:xfrm>
          <a:off x="47752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92727</xdr:rowOff>
    </xdr:from>
    <xdr:ext cx="762000" cy="259045"/>
    <xdr:sp macro="" textlink="">
      <xdr:nvSpPr>
        <xdr:cNvPr id="86" name="人件費該当値テキスト"/>
        <xdr:cNvSpPr txBox="1"/>
      </xdr:nvSpPr>
      <xdr:spPr>
        <a:xfrm>
          <a:off x="4914900" y="592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57150</xdr:rowOff>
    </xdr:from>
    <xdr:to>
      <xdr:col>5</xdr:col>
      <xdr:colOff>600075</xdr:colOff>
      <xdr:row>35</xdr:row>
      <xdr:rowOff>158750</xdr:rowOff>
    </xdr:to>
    <xdr:sp macro="" textlink="">
      <xdr:nvSpPr>
        <xdr:cNvPr id="87" name="円/楕円 86"/>
        <xdr:cNvSpPr/>
      </xdr:nvSpPr>
      <xdr:spPr>
        <a:xfrm>
          <a:off x="3937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168927</xdr:rowOff>
    </xdr:from>
    <xdr:ext cx="736600" cy="259045"/>
    <xdr:sp macro="" textlink="">
      <xdr:nvSpPr>
        <xdr:cNvPr id="88" name="テキスト ボックス 87"/>
        <xdr:cNvSpPr txBox="1"/>
      </xdr:nvSpPr>
      <xdr:spPr>
        <a:xfrm>
          <a:off x="3606800" y="582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110490</xdr:rowOff>
    </xdr:from>
    <xdr:to>
      <xdr:col>4</xdr:col>
      <xdr:colOff>396875</xdr:colOff>
      <xdr:row>36</xdr:row>
      <xdr:rowOff>40640</xdr:rowOff>
    </xdr:to>
    <xdr:sp macro="" textlink="">
      <xdr:nvSpPr>
        <xdr:cNvPr id="89" name="円/楕円 88"/>
        <xdr:cNvSpPr/>
      </xdr:nvSpPr>
      <xdr:spPr>
        <a:xfrm>
          <a:off x="3048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25417</xdr:rowOff>
    </xdr:from>
    <xdr:ext cx="762000" cy="259045"/>
    <xdr:sp macro="" textlink="">
      <xdr:nvSpPr>
        <xdr:cNvPr id="90" name="テキスト ボックス 89"/>
        <xdr:cNvSpPr txBox="1"/>
      </xdr:nvSpPr>
      <xdr:spPr>
        <a:xfrm>
          <a:off x="2717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95250</xdr:rowOff>
    </xdr:from>
    <xdr:to>
      <xdr:col>3</xdr:col>
      <xdr:colOff>193675</xdr:colOff>
      <xdr:row>36</xdr:row>
      <xdr:rowOff>25400</xdr:rowOff>
    </xdr:to>
    <xdr:sp macro="" textlink="">
      <xdr:nvSpPr>
        <xdr:cNvPr id="91" name="円/楕円 90"/>
        <xdr:cNvSpPr/>
      </xdr:nvSpPr>
      <xdr:spPr>
        <a:xfrm>
          <a:off x="2159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10177</xdr:rowOff>
    </xdr:from>
    <xdr:ext cx="762000" cy="259045"/>
    <xdr:sp macro="" textlink="">
      <xdr:nvSpPr>
        <xdr:cNvPr id="92" name="テキスト ボックス 91"/>
        <xdr:cNvSpPr txBox="1"/>
      </xdr:nvSpPr>
      <xdr:spPr>
        <a:xfrm>
          <a:off x="18288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118110</xdr:rowOff>
    </xdr:from>
    <xdr:to>
      <xdr:col>1</xdr:col>
      <xdr:colOff>676275</xdr:colOff>
      <xdr:row>36</xdr:row>
      <xdr:rowOff>48260</xdr:rowOff>
    </xdr:to>
    <xdr:sp macro="" textlink="">
      <xdr:nvSpPr>
        <xdr:cNvPr id="93" name="円/楕円 92"/>
        <xdr:cNvSpPr/>
      </xdr:nvSpPr>
      <xdr:spPr>
        <a:xfrm>
          <a:off x="1270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33037</xdr:rowOff>
    </xdr:from>
    <xdr:ext cx="762000" cy="259045"/>
    <xdr:sp macro="" textlink="">
      <xdr:nvSpPr>
        <xdr:cNvPr id="94" name="テキスト ボックス 93"/>
        <xdr:cNvSpPr txBox="1"/>
      </xdr:nvSpPr>
      <xdr:spPr>
        <a:xfrm>
          <a:off x="939800" y="620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類似団体を上回り、昨年度より</a:t>
          </a:r>
          <a:r>
            <a:rPr kumimoji="1" lang="en-US" altLang="ja-JP" sz="1300">
              <a:latin typeface="ＭＳ Ｐゴシック"/>
            </a:rPr>
            <a:t>8.0</a:t>
          </a:r>
          <a:r>
            <a:rPr kumimoji="1" lang="ja-JP" altLang="en-US" sz="1300">
              <a:latin typeface="ＭＳ Ｐゴシック"/>
            </a:rPr>
            <a:t>％増加し</a:t>
          </a:r>
          <a:r>
            <a:rPr kumimoji="1" lang="en-US" altLang="ja-JP" sz="1300">
              <a:latin typeface="ＭＳ Ｐゴシック"/>
            </a:rPr>
            <a:t>16.7</a:t>
          </a:r>
          <a:r>
            <a:rPr kumimoji="1" lang="ja-JP" altLang="en-US" sz="1300">
              <a:latin typeface="ＭＳ Ｐゴシック"/>
            </a:rPr>
            <a:t>％となっている。大きな要因はふるさと納税事業経費の増加による。</a:t>
          </a:r>
          <a:endParaRPr kumimoji="1" lang="en-US" altLang="ja-JP" sz="1300">
            <a:latin typeface="ＭＳ Ｐゴシック"/>
          </a:endParaRPr>
        </a:p>
        <a:p>
          <a:r>
            <a:rPr kumimoji="1" lang="ja-JP" altLang="en-US" sz="1300">
              <a:latin typeface="ＭＳ Ｐゴシック"/>
            </a:rPr>
            <a:t>平成</a:t>
          </a:r>
          <a:r>
            <a:rPr kumimoji="1" lang="en-US" altLang="ja-JP" sz="1300">
              <a:latin typeface="ＭＳ Ｐゴシック"/>
            </a:rPr>
            <a:t>27</a:t>
          </a:r>
          <a:r>
            <a:rPr kumimoji="1" lang="ja-JP" altLang="en-US" sz="1300">
              <a:latin typeface="ＭＳ Ｐゴシック"/>
            </a:rPr>
            <a:t>年度で第</a:t>
          </a:r>
          <a:r>
            <a:rPr kumimoji="1" lang="en-US" altLang="ja-JP" sz="1300">
              <a:latin typeface="ＭＳ Ｐゴシック"/>
            </a:rPr>
            <a:t>2</a:t>
          </a:r>
          <a:r>
            <a:rPr kumimoji="1" lang="ja-JP" altLang="en-US" sz="1300">
              <a:latin typeface="ＭＳ Ｐゴシック"/>
            </a:rPr>
            <a:t>次古平町行財政改革プランは計画期間を終えたが、今後も本プランに準じ、経費の抑制に努める。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46990</xdr:rowOff>
    </xdr:from>
    <xdr:to>
      <xdr:col>24</xdr:col>
      <xdr:colOff>31750</xdr:colOff>
      <xdr:row>20</xdr:row>
      <xdr:rowOff>107950</xdr:rowOff>
    </xdr:to>
    <xdr:cxnSp macro="">
      <xdr:nvCxnSpPr>
        <xdr:cNvPr id="121" name="直線コネクタ 120"/>
        <xdr:cNvCxnSpPr/>
      </xdr:nvCxnSpPr>
      <xdr:spPr>
        <a:xfrm flipV="1">
          <a:off x="16510000" y="2447290"/>
          <a:ext cx="0" cy="108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80027</xdr:rowOff>
    </xdr:from>
    <xdr:ext cx="762000" cy="259045"/>
    <xdr:sp macro="" textlink="">
      <xdr:nvSpPr>
        <xdr:cNvPr id="122" name="物件費最小値テキスト"/>
        <xdr:cNvSpPr txBox="1"/>
      </xdr:nvSpPr>
      <xdr:spPr>
        <a:xfrm>
          <a:off x="165989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34.5</a:t>
          </a:r>
          <a:endParaRPr kumimoji="1" lang="ja-JP" altLang="en-US" sz="1000" b="1">
            <a:latin typeface="ＭＳ Ｐゴシック"/>
          </a:endParaRPr>
        </a:p>
      </xdr:txBody>
    </xdr:sp>
    <xdr:clientData/>
  </xdr:oneCellAnchor>
  <xdr:twoCellAnchor>
    <xdr:from>
      <xdr:col>23</xdr:col>
      <xdr:colOff>628650</xdr:colOff>
      <xdr:row>20</xdr:row>
      <xdr:rowOff>107950</xdr:rowOff>
    </xdr:from>
    <xdr:to>
      <xdr:col>24</xdr:col>
      <xdr:colOff>120650</xdr:colOff>
      <xdr:row>20</xdr:row>
      <xdr:rowOff>107950</xdr:rowOff>
    </xdr:to>
    <xdr:cxnSp macro="">
      <xdr:nvCxnSpPr>
        <xdr:cNvPr id="123" name="直線コネクタ 122"/>
        <xdr:cNvCxnSpPr/>
      </xdr:nvCxnSpPr>
      <xdr:spPr>
        <a:xfrm>
          <a:off x="16421100" y="353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133367</xdr:rowOff>
    </xdr:from>
    <xdr:ext cx="762000" cy="259045"/>
    <xdr:sp macro="" textlink="">
      <xdr:nvSpPr>
        <xdr:cNvPr id="124" name="物件費最大値テキスト"/>
        <xdr:cNvSpPr txBox="1"/>
      </xdr:nvSpPr>
      <xdr:spPr>
        <a:xfrm>
          <a:off x="16598900" y="2190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23</xdr:col>
      <xdr:colOff>628650</xdr:colOff>
      <xdr:row>14</xdr:row>
      <xdr:rowOff>46990</xdr:rowOff>
    </xdr:from>
    <xdr:to>
      <xdr:col>24</xdr:col>
      <xdr:colOff>120650</xdr:colOff>
      <xdr:row>14</xdr:row>
      <xdr:rowOff>46990</xdr:rowOff>
    </xdr:to>
    <xdr:cxnSp macro="">
      <xdr:nvCxnSpPr>
        <xdr:cNvPr id="125" name="直線コネクタ 124"/>
        <xdr:cNvCxnSpPr/>
      </xdr:nvCxnSpPr>
      <xdr:spPr>
        <a:xfrm>
          <a:off x="16421100" y="2447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153670</xdr:rowOff>
    </xdr:from>
    <xdr:to>
      <xdr:col>24</xdr:col>
      <xdr:colOff>31750</xdr:colOff>
      <xdr:row>16</xdr:row>
      <xdr:rowOff>115570</xdr:rowOff>
    </xdr:to>
    <xdr:cxnSp macro="">
      <xdr:nvCxnSpPr>
        <xdr:cNvPr id="126" name="直線コネクタ 125"/>
        <xdr:cNvCxnSpPr/>
      </xdr:nvCxnSpPr>
      <xdr:spPr>
        <a:xfrm>
          <a:off x="15671800" y="2553970"/>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142257</xdr:rowOff>
    </xdr:from>
    <xdr:ext cx="762000" cy="259045"/>
    <xdr:sp macro="" textlink="">
      <xdr:nvSpPr>
        <xdr:cNvPr id="127" name="物件費平均値テキスト"/>
        <xdr:cNvSpPr txBox="1"/>
      </xdr:nvSpPr>
      <xdr:spPr>
        <a:xfrm>
          <a:off x="16598900" y="2542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125730</xdr:rowOff>
    </xdr:from>
    <xdr:to>
      <xdr:col>24</xdr:col>
      <xdr:colOff>82550</xdr:colOff>
      <xdr:row>16</xdr:row>
      <xdr:rowOff>55880</xdr:rowOff>
    </xdr:to>
    <xdr:sp macro="" textlink="">
      <xdr:nvSpPr>
        <xdr:cNvPr id="128" name="フローチャート : 判断 127"/>
        <xdr:cNvSpPr/>
      </xdr:nvSpPr>
      <xdr:spPr>
        <a:xfrm>
          <a:off x="164592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153670</xdr:rowOff>
    </xdr:from>
    <xdr:to>
      <xdr:col>22</xdr:col>
      <xdr:colOff>565150</xdr:colOff>
      <xdr:row>15</xdr:row>
      <xdr:rowOff>81280</xdr:rowOff>
    </xdr:to>
    <xdr:cxnSp macro="">
      <xdr:nvCxnSpPr>
        <xdr:cNvPr id="129" name="直線コネクタ 128"/>
        <xdr:cNvCxnSpPr/>
      </xdr:nvCxnSpPr>
      <xdr:spPr>
        <a:xfrm flipV="1">
          <a:off x="14782800" y="255397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91440</xdr:rowOff>
    </xdr:from>
    <xdr:to>
      <xdr:col>22</xdr:col>
      <xdr:colOff>615950</xdr:colOff>
      <xdr:row>16</xdr:row>
      <xdr:rowOff>21590</xdr:rowOff>
    </xdr:to>
    <xdr:sp macro="" textlink="">
      <xdr:nvSpPr>
        <xdr:cNvPr id="130" name="フローチャート : 判断 129"/>
        <xdr:cNvSpPr/>
      </xdr:nvSpPr>
      <xdr:spPr>
        <a:xfrm>
          <a:off x="15621000" y="266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6367</xdr:rowOff>
    </xdr:from>
    <xdr:ext cx="736600" cy="259045"/>
    <xdr:sp macro="" textlink="">
      <xdr:nvSpPr>
        <xdr:cNvPr id="131" name="テキスト ボックス 130"/>
        <xdr:cNvSpPr txBox="1"/>
      </xdr:nvSpPr>
      <xdr:spPr>
        <a:xfrm>
          <a:off x="15290800" y="274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50800</xdr:rowOff>
    </xdr:from>
    <xdr:to>
      <xdr:col>21</xdr:col>
      <xdr:colOff>361950</xdr:colOff>
      <xdr:row>15</xdr:row>
      <xdr:rowOff>81280</xdr:rowOff>
    </xdr:to>
    <xdr:cxnSp macro="">
      <xdr:nvCxnSpPr>
        <xdr:cNvPr id="132" name="直線コネクタ 131"/>
        <xdr:cNvCxnSpPr/>
      </xdr:nvCxnSpPr>
      <xdr:spPr>
        <a:xfrm>
          <a:off x="13893800" y="26225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140970</xdr:rowOff>
    </xdr:from>
    <xdr:to>
      <xdr:col>21</xdr:col>
      <xdr:colOff>412750</xdr:colOff>
      <xdr:row>16</xdr:row>
      <xdr:rowOff>71120</xdr:rowOff>
    </xdr:to>
    <xdr:sp macro="" textlink="">
      <xdr:nvSpPr>
        <xdr:cNvPr id="133" name="フローチャート : 判断 132"/>
        <xdr:cNvSpPr/>
      </xdr:nvSpPr>
      <xdr:spPr>
        <a:xfrm>
          <a:off x="14732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55897</xdr:rowOff>
    </xdr:from>
    <xdr:ext cx="762000" cy="259045"/>
    <xdr:sp macro="" textlink="">
      <xdr:nvSpPr>
        <xdr:cNvPr id="134" name="テキスト ボックス 133"/>
        <xdr:cNvSpPr txBox="1"/>
      </xdr:nvSpPr>
      <xdr:spPr>
        <a:xfrm>
          <a:off x="144018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46990</xdr:rowOff>
    </xdr:from>
    <xdr:to>
      <xdr:col>20</xdr:col>
      <xdr:colOff>158750</xdr:colOff>
      <xdr:row>15</xdr:row>
      <xdr:rowOff>50800</xdr:rowOff>
    </xdr:to>
    <xdr:cxnSp macro="">
      <xdr:nvCxnSpPr>
        <xdr:cNvPr id="135" name="直線コネクタ 134"/>
        <xdr:cNvCxnSpPr/>
      </xdr:nvCxnSpPr>
      <xdr:spPr>
        <a:xfrm>
          <a:off x="13004800" y="26187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80010</xdr:rowOff>
    </xdr:from>
    <xdr:to>
      <xdr:col>20</xdr:col>
      <xdr:colOff>209550</xdr:colOff>
      <xdr:row>16</xdr:row>
      <xdr:rowOff>10160</xdr:rowOff>
    </xdr:to>
    <xdr:sp macro="" textlink="">
      <xdr:nvSpPr>
        <xdr:cNvPr id="136" name="フローチャート : 判断 135"/>
        <xdr:cNvSpPr/>
      </xdr:nvSpPr>
      <xdr:spPr>
        <a:xfrm>
          <a:off x="13843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166387</xdr:rowOff>
    </xdr:from>
    <xdr:ext cx="762000" cy="259045"/>
    <xdr:sp macro="" textlink="">
      <xdr:nvSpPr>
        <xdr:cNvPr id="137" name="テキスト ボックス 136"/>
        <xdr:cNvSpPr txBox="1"/>
      </xdr:nvSpPr>
      <xdr:spPr>
        <a:xfrm>
          <a:off x="13512800" y="273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72390</xdr:rowOff>
    </xdr:from>
    <xdr:to>
      <xdr:col>19</xdr:col>
      <xdr:colOff>6350</xdr:colOff>
      <xdr:row>16</xdr:row>
      <xdr:rowOff>2540</xdr:rowOff>
    </xdr:to>
    <xdr:sp macro="" textlink="">
      <xdr:nvSpPr>
        <xdr:cNvPr id="138" name="フローチャート : 判断 137"/>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158767</xdr:rowOff>
    </xdr:from>
    <xdr:ext cx="762000" cy="259045"/>
    <xdr:sp macro="" textlink="">
      <xdr:nvSpPr>
        <xdr:cNvPr id="139" name="テキスト ボックス 138"/>
        <xdr:cNvSpPr txBox="1"/>
      </xdr:nvSpPr>
      <xdr:spPr>
        <a:xfrm>
          <a:off x="12623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64770</xdr:rowOff>
    </xdr:from>
    <xdr:to>
      <xdr:col>24</xdr:col>
      <xdr:colOff>82550</xdr:colOff>
      <xdr:row>16</xdr:row>
      <xdr:rowOff>166370</xdr:rowOff>
    </xdr:to>
    <xdr:sp macro="" textlink="">
      <xdr:nvSpPr>
        <xdr:cNvPr id="145" name="円/楕円 144"/>
        <xdr:cNvSpPr/>
      </xdr:nvSpPr>
      <xdr:spPr>
        <a:xfrm>
          <a:off x="16459200" y="280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36847</xdr:rowOff>
    </xdr:from>
    <xdr:ext cx="762000" cy="259045"/>
    <xdr:sp macro="" textlink="">
      <xdr:nvSpPr>
        <xdr:cNvPr id="146" name="物件費該当値テキスト"/>
        <xdr:cNvSpPr txBox="1"/>
      </xdr:nvSpPr>
      <xdr:spPr>
        <a:xfrm>
          <a:off x="16598900" y="278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102870</xdr:rowOff>
    </xdr:from>
    <xdr:to>
      <xdr:col>22</xdr:col>
      <xdr:colOff>615950</xdr:colOff>
      <xdr:row>15</xdr:row>
      <xdr:rowOff>33020</xdr:rowOff>
    </xdr:to>
    <xdr:sp macro="" textlink="">
      <xdr:nvSpPr>
        <xdr:cNvPr id="147" name="円/楕円 146"/>
        <xdr:cNvSpPr/>
      </xdr:nvSpPr>
      <xdr:spPr>
        <a:xfrm>
          <a:off x="15621000" y="250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43197</xdr:rowOff>
    </xdr:from>
    <xdr:ext cx="736600" cy="259045"/>
    <xdr:sp macro="" textlink="">
      <xdr:nvSpPr>
        <xdr:cNvPr id="148" name="テキスト ボックス 147"/>
        <xdr:cNvSpPr txBox="1"/>
      </xdr:nvSpPr>
      <xdr:spPr>
        <a:xfrm>
          <a:off x="15290800" y="2272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30480</xdr:rowOff>
    </xdr:from>
    <xdr:to>
      <xdr:col>21</xdr:col>
      <xdr:colOff>412750</xdr:colOff>
      <xdr:row>15</xdr:row>
      <xdr:rowOff>132080</xdr:rowOff>
    </xdr:to>
    <xdr:sp macro="" textlink="">
      <xdr:nvSpPr>
        <xdr:cNvPr id="149" name="円/楕円 148"/>
        <xdr:cNvSpPr/>
      </xdr:nvSpPr>
      <xdr:spPr>
        <a:xfrm>
          <a:off x="14732000" y="26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142257</xdr:rowOff>
    </xdr:from>
    <xdr:ext cx="762000" cy="259045"/>
    <xdr:sp macro="" textlink="">
      <xdr:nvSpPr>
        <xdr:cNvPr id="150" name="テキスト ボックス 149"/>
        <xdr:cNvSpPr txBox="1"/>
      </xdr:nvSpPr>
      <xdr:spPr>
        <a:xfrm>
          <a:off x="14401800" y="2371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0</xdr:rowOff>
    </xdr:from>
    <xdr:to>
      <xdr:col>20</xdr:col>
      <xdr:colOff>209550</xdr:colOff>
      <xdr:row>15</xdr:row>
      <xdr:rowOff>101600</xdr:rowOff>
    </xdr:to>
    <xdr:sp macro="" textlink="">
      <xdr:nvSpPr>
        <xdr:cNvPr id="151" name="円/楕円 150"/>
        <xdr:cNvSpPr/>
      </xdr:nvSpPr>
      <xdr:spPr>
        <a:xfrm>
          <a:off x="13843000" y="257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111777</xdr:rowOff>
    </xdr:from>
    <xdr:ext cx="762000" cy="259045"/>
    <xdr:sp macro="" textlink="">
      <xdr:nvSpPr>
        <xdr:cNvPr id="152" name="テキスト ボックス 151"/>
        <xdr:cNvSpPr txBox="1"/>
      </xdr:nvSpPr>
      <xdr:spPr>
        <a:xfrm>
          <a:off x="13512800" y="234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167640</xdr:rowOff>
    </xdr:from>
    <xdr:to>
      <xdr:col>19</xdr:col>
      <xdr:colOff>6350</xdr:colOff>
      <xdr:row>15</xdr:row>
      <xdr:rowOff>97790</xdr:rowOff>
    </xdr:to>
    <xdr:sp macro="" textlink="">
      <xdr:nvSpPr>
        <xdr:cNvPr id="153" name="円/楕円 152"/>
        <xdr:cNvSpPr/>
      </xdr:nvSpPr>
      <xdr:spPr>
        <a:xfrm>
          <a:off x="12954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107967</xdr:rowOff>
    </xdr:from>
    <xdr:ext cx="762000" cy="259045"/>
    <xdr:sp macro="" textlink="">
      <xdr:nvSpPr>
        <xdr:cNvPr id="154" name="テキスト ボックス 153"/>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類似団体と比較して高い水準であり、昨年より</a:t>
          </a:r>
          <a:r>
            <a:rPr kumimoji="1" lang="en-US" altLang="ja-JP" sz="1300">
              <a:latin typeface="ＭＳ Ｐゴシック"/>
            </a:rPr>
            <a:t>0.2</a:t>
          </a:r>
          <a:r>
            <a:rPr kumimoji="1" lang="ja-JP" altLang="en-US" sz="1300">
              <a:latin typeface="ＭＳ Ｐゴシック"/>
            </a:rPr>
            <a:t>％増加している。町内にある障害者福祉施設の利用者の割合が高く、その給付費が多額になっていることが主な要因である。</a:t>
          </a: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107950</xdr:rowOff>
    </xdr:from>
    <xdr:to>
      <xdr:col>7</xdr:col>
      <xdr:colOff>15875</xdr:colOff>
      <xdr:row>61</xdr:row>
      <xdr:rowOff>69850</xdr:rowOff>
    </xdr:to>
    <xdr:cxnSp macro="">
      <xdr:nvCxnSpPr>
        <xdr:cNvPr id="181" name="直線コネクタ 180"/>
        <xdr:cNvCxnSpPr/>
      </xdr:nvCxnSpPr>
      <xdr:spPr>
        <a:xfrm flipV="1">
          <a:off x="4826000" y="91948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22877</xdr:rowOff>
    </xdr:from>
    <xdr:ext cx="762000" cy="259045"/>
    <xdr:sp macro="" textlink="">
      <xdr:nvSpPr>
        <xdr:cNvPr id="184" name="扶助費最大値テキスト"/>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107950</xdr:rowOff>
    </xdr:from>
    <xdr:to>
      <xdr:col>7</xdr:col>
      <xdr:colOff>104775</xdr:colOff>
      <xdr:row>53</xdr:row>
      <xdr:rowOff>107950</xdr:rowOff>
    </xdr:to>
    <xdr:cxnSp macro="">
      <xdr:nvCxnSpPr>
        <xdr:cNvPr id="185" name="直線コネクタ 184"/>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50800</xdr:rowOff>
    </xdr:from>
    <xdr:to>
      <xdr:col>7</xdr:col>
      <xdr:colOff>15875</xdr:colOff>
      <xdr:row>58</xdr:row>
      <xdr:rowOff>88900</xdr:rowOff>
    </xdr:to>
    <xdr:cxnSp macro="">
      <xdr:nvCxnSpPr>
        <xdr:cNvPr id="186" name="直線コネクタ 185"/>
        <xdr:cNvCxnSpPr/>
      </xdr:nvCxnSpPr>
      <xdr:spPr>
        <a:xfrm>
          <a:off x="3987800" y="9994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35577</xdr:rowOff>
    </xdr:from>
    <xdr:ext cx="762000" cy="259045"/>
    <xdr:sp macro="" textlink="">
      <xdr:nvSpPr>
        <xdr:cNvPr id="187" name="扶助費平均値テキスト"/>
        <xdr:cNvSpPr txBox="1"/>
      </xdr:nvSpPr>
      <xdr:spPr>
        <a:xfrm>
          <a:off x="4914900" y="9465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19050</xdr:rowOff>
    </xdr:from>
    <xdr:to>
      <xdr:col>7</xdr:col>
      <xdr:colOff>66675</xdr:colOff>
      <xdr:row>56</xdr:row>
      <xdr:rowOff>120650</xdr:rowOff>
    </xdr:to>
    <xdr:sp macro="" textlink="">
      <xdr:nvSpPr>
        <xdr:cNvPr id="188" name="フローチャート : 判断 187"/>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50800</xdr:rowOff>
    </xdr:from>
    <xdr:to>
      <xdr:col>5</xdr:col>
      <xdr:colOff>549275</xdr:colOff>
      <xdr:row>59</xdr:row>
      <xdr:rowOff>88900</xdr:rowOff>
    </xdr:to>
    <xdr:cxnSp macro="">
      <xdr:nvCxnSpPr>
        <xdr:cNvPr id="189" name="直線コネクタ 188"/>
        <xdr:cNvCxnSpPr/>
      </xdr:nvCxnSpPr>
      <xdr:spPr>
        <a:xfrm flipV="1">
          <a:off x="3098800" y="99949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19050</xdr:rowOff>
    </xdr:from>
    <xdr:to>
      <xdr:col>5</xdr:col>
      <xdr:colOff>600075</xdr:colOff>
      <xdr:row>56</xdr:row>
      <xdr:rowOff>120650</xdr:rowOff>
    </xdr:to>
    <xdr:sp macro="" textlink="">
      <xdr:nvSpPr>
        <xdr:cNvPr id="190" name="フローチャート : 判断 189"/>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130827</xdr:rowOff>
    </xdr:from>
    <xdr:ext cx="736600" cy="259045"/>
    <xdr:sp macro="" textlink="">
      <xdr:nvSpPr>
        <xdr:cNvPr id="191" name="テキスト ボックス 190"/>
        <xdr:cNvSpPr txBox="1"/>
      </xdr:nvSpPr>
      <xdr:spPr>
        <a:xfrm>
          <a:off x="3606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3</xdr:col>
      <xdr:colOff>142875</xdr:colOff>
      <xdr:row>59</xdr:row>
      <xdr:rowOff>88900</xdr:rowOff>
    </xdr:from>
    <xdr:to>
      <xdr:col>4</xdr:col>
      <xdr:colOff>346075</xdr:colOff>
      <xdr:row>59</xdr:row>
      <xdr:rowOff>88900</xdr:rowOff>
    </xdr:to>
    <xdr:cxnSp macro="">
      <xdr:nvCxnSpPr>
        <xdr:cNvPr id="192" name="直線コネクタ 191"/>
        <xdr:cNvCxnSpPr/>
      </xdr:nvCxnSpPr>
      <xdr:spPr>
        <a:xfrm>
          <a:off x="2209800" y="10204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38100</xdr:rowOff>
    </xdr:from>
    <xdr:to>
      <xdr:col>4</xdr:col>
      <xdr:colOff>396875</xdr:colOff>
      <xdr:row>56</xdr:row>
      <xdr:rowOff>139700</xdr:rowOff>
    </xdr:to>
    <xdr:sp macro="" textlink="">
      <xdr:nvSpPr>
        <xdr:cNvPr id="193" name="フローチャート : 判断 192"/>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149877</xdr:rowOff>
    </xdr:from>
    <xdr:ext cx="762000" cy="259045"/>
    <xdr:sp macro="" textlink="">
      <xdr:nvSpPr>
        <xdr:cNvPr id="194" name="テキスト ボックス 193"/>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1</xdr:col>
      <xdr:colOff>625475</xdr:colOff>
      <xdr:row>59</xdr:row>
      <xdr:rowOff>12700</xdr:rowOff>
    </xdr:from>
    <xdr:to>
      <xdr:col>3</xdr:col>
      <xdr:colOff>142875</xdr:colOff>
      <xdr:row>59</xdr:row>
      <xdr:rowOff>88900</xdr:rowOff>
    </xdr:to>
    <xdr:cxnSp macro="">
      <xdr:nvCxnSpPr>
        <xdr:cNvPr id="195" name="直線コネクタ 194"/>
        <xdr:cNvCxnSpPr/>
      </xdr:nvCxnSpPr>
      <xdr:spPr>
        <a:xfrm>
          <a:off x="1320800" y="101282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19050</xdr:rowOff>
    </xdr:from>
    <xdr:to>
      <xdr:col>3</xdr:col>
      <xdr:colOff>193675</xdr:colOff>
      <xdr:row>56</xdr:row>
      <xdr:rowOff>120650</xdr:rowOff>
    </xdr:to>
    <xdr:sp macro="" textlink="">
      <xdr:nvSpPr>
        <xdr:cNvPr id="196" name="フローチャート : 判断 195"/>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130827</xdr:rowOff>
    </xdr:from>
    <xdr:ext cx="762000" cy="259045"/>
    <xdr:sp macro="" textlink="">
      <xdr:nvSpPr>
        <xdr:cNvPr id="197" name="テキスト ボックス 196"/>
        <xdr:cNvSpPr txBox="1"/>
      </xdr:nvSpPr>
      <xdr:spPr>
        <a:xfrm>
          <a:off x="1828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19050</xdr:rowOff>
    </xdr:from>
    <xdr:to>
      <xdr:col>1</xdr:col>
      <xdr:colOff>676275</xdr:colOff>
      <xdr:row>56</xdr:row>
      <xdr:rowOff>120650</xdr:rowOff>
    </xdr:to>
    <xdr:sp macro="" textlink="">
      <xdr:nvSpPr>
        <xdr:cNvPr id="198" name="フローチャート : 判断 197"/>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130827</xdr:rowOff>
    </xdr:from>
    <xdr:ext cx="762000" cy="259045"/>
    <xdr:sp macro="" textlink="">
      <xdr:nvSpPr>
        <xdr:cNvPr id="199" name="テキスト ボックス 198"/>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58</xdr:row>
      <xdr:rowOff>38100</xdr:rowOff>
    </xdr:from>
    <xdr:to>
      <xdr:col>7</xdr:col>
      <xdr:colOff>66675</xdr:colOff>
      <xdr:row>58</xdr:row>
      <xdr:rowOff>139700</xdr:rowOff>
    </xdr:to>
    <xdr:sp macro="" textlink="">
      <xdr:nvSpPr>
        <xdr:cNvPr id="205" name="円/楕円 204"/>
        <xdr:cNvSpPr/>
      </xdr:nvSpPr>
      <xdr:spPr>
        <a:xfrm>
          <a:off x="47752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10177</xdr:rowOff>
    </xdr:from>
    <xdr:ext cx="762000" cy="259045"/>
    <xdr:sp macro="" textlink="">
      <xdr:nvSpPr>
        <xdr:cNvPr id="206" name="扶助費該当値テキスト"/>
        <xdr:cNvSpPr txBox="1"/>
      </xdr:nvSpPr>
      <xdr:spPr>
        <a:xfrm>
          <a:off x="49149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0</xdr:rowOff>
    </xdr:from>
    <xdr:to>
      <xdr:col>5</xdr:col>
      <xdr:colOff>600075</xdr:colOff>
      <xdr:row>58</xdr:row>
      <xdr:rowOff>101600</xdr:rowOff>
    </xdr:to>
    <xdr:sp macro="" textlink="">
      <xdr:nvSpPr>
        <xdr:cNvPr id="207" name="円/楕円 206"/>
        <xdr:cNvSpPr/>
      </xdr:nvSpPr>
      <xdr:spPr>
        <a:xfrm>
          <a:off x="3937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86377</xdr:rowOff>
    </xdr:from>
    <xdr:ext cx="736600" cy="259045"/>
    <xdr:sp macro="" textlink="">
      <xdr:nvSpPr>
        <xdr:cNvPr id="208" name="テキスト ボックス 207"/>
        <xdr:cNvSpPr txBox="1"/>
      </xdr:nvSpPr>
      <xdr:spPr>
        <a:xfrm>
          <a:off x="3606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38100</xdr:rowOff>
    </xdr:from>
    <xdr:to>
      <xdr:col>4</xdr:col>
      <xdr:colOff>396875</xdr:colOff>
      <xdr:row>59</xdr:row>
      <xdr:rowOff>139700</xdr:rowOff>
    </xdr:to>
    <xdr:sp macro="" textlink="">
      <xdr:nvSpPr>
        <xdr:cNvPr id="209" name="円/楕円 208"/>
        <xdr:cNvSpPr/>
      </xdr:nvSpPr>
      <xdr:spPr>
        <a:xfrm>
          <a:off x="30480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124477</xdr:rowOff>
    </xdr:from>
    <xdr:ext cx="762000" cy="259045"/>
    <xdr:sp macro="" textlink="">
      <xdr:nvSpPr>
        <xdr:cNvPr id="210" name="テキスト ボックス 209"/>
        <xdr:cNvSpPr txBox="1"/>
      </xdr:nvSpPr>
      <xdr:spPr>
        <a:xfrm>
          <a:off x="2717800" y="1024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3</xdr:col>
      <xdr:colOff>92075</xdr:colOff>
      <xdr:row>59</xdr:row>
      <xdr:rowOff>38100</xdr:rowOff>
    </xdr:from>
    <xdr:to>
      <xdr:col>3</xdr:col>
      <xdr:colOff>193675</xdr:colOff>
      <xdr:row>59</xdr:row>
      <xdr:rowOff>139700</xdr:rowOff>
    </xdr:to>
    <xdr:sp macro="" textlink="">
      <xdr:nvSpPr>
        <xdr:cNvPr id="211" name="円/楕円 210"/>
        <xdr:cNvSpPr/>
      </xdr:nvSpPr>
      <xdr:spPr>
        <a:xfrm>
          <a:off x="21590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124477</xdr:rowOff>
    </xdr:from>
    <xdr:ext cx="762000" cy="259045"/>
    <xdr:sp macro="" textlink="">
      <xdr:nvSpPr>
        <xdr:cNvPr id="212" name="テキスト ボックス 211"/>
        <xdr:cNvSpPr txBox="1"/>
      </xdr:nvSpPr>
      <xdr:spPr>
        <a:xfrm>
          <a:off x="1828800" y="1024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133350</xdr:rowOff>
    </xdr:from>
    <xdr:to>
      <xdr:col>1</xdr:col>
      <xdr:colOff>676275</xdr:colOff>
      <xdr:row>59</xdr:row>
      <xdr:rowOff>63500</xdr:rowOff>
    </xdr:to>
    <xdr:sp macro="" textlink="">
      <xdr:nvSpPr>
        <xdr:cNvPr id="213" name="円/楕円 212"/>
        <xdr:cNvSpPr/>
      </xdr:nvSpPr>
      <xdr:spPr>
        <a:xfrm>
          <a:off x="1270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59</xdr:row>
      <xdr:rowOff>48277</xdr:rowOff>
    </xdr:from>
    <xdr:ext cx="762000" cy="259045"/>
    <xdr:sp macro="" textlink="">
      <xdr:nvSpPr>
        <xdr:cNvPr id="214" name="テキスト ボックス 213"/>
        <xdr:cNvSpPr txBox="1"/>
      </xdr:nvSpPr>
      <xdr:spPr>
        <a:xfrm>
          <a:off x="939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類似団体と比較してやや下回る状況にある。平成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年度で第</a:t>
          </a:r>
          <a:r>
            <a:rPr kumimoji="1" lang="en-US" altLang="ja-JP" sz="1300">
              <a:solidFill>
                <a:schemeClr val="dk1"/>
              </a:solidFill>
              <a:effectLst/>
              <a:latin typeface="+mn-lt"/>
              <a:ea typeface="+mn-ea"/>
              <a:cs typeface="+mn-cs"/>
            </a:rPr>
            <a:t>2</a:t>
          </a:r>
          <a:r>
            <a:rPr kumimoji="1" lang="ja-JP" altLang="ja-JP" sz="1300">
              <a:solidFill>
                <a:schemeClr val="dk1"/>
              </a:solidFill>
              <a:effectLst/>
              <a:latin typeface="+mn-lt"/>
              <a:ea typeface="+mn-ea"/>
              <a:cs typeface="+mn-cs"/>
            </a:rPr>
            <a:t>次古平町行財政改革プランは計画期間を終えたが、今後も引き続き</a:t>
          </a:r>
          <a:r>
            <a:rPr kumimoji="1" lang="ja-JP" altLang="en-US" sz="1300">
              <a:solidFill>
                <a:schemeClr val="dk1"/>
              </a:solidFill>
              <a:effectLst/>
              <a:latin typeface="+mn-lt"/>
              <a:ea typeface="+mn-ea"/>
              <a:cs typeface="+mn-cs"/>
            </a:rPr>
            <a:t>その他の</a:t>
          </a:r>
          <a:r>
            <a:rPr kumimoji="1" lang="ja-JP" altLang="ja-JP" sz="1300">
              <a:solidFill>
                <a:schemeClr val="dk1"/>
              </a:solidFill>
              <a:effectLst/>
              <a:latin typeface="+mn-lt"/>
              <a:ea typeface="+mn-ea"/>
              <a:cs typeface="+mn-cs"/>
            </a:rPr>
            <a:t>経費の抑制に努める。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156718</xdr:rowOff>
    </xdr:from>
    <xdr:to>
      <xdr:col>24</xdr:col>
      <xdr:colOff>31750</xdr:colOff>
      <xdr:row>59</xdr:row>
      <xdr:rowOff>88138</xdr:rowOff>
    </xdr:to>
    <xdr:cxnSp macro="">
      <xdr:nvCxnSpPr>
        <xdr:cNvPr id="239" name="直線コネクタ 238"/>
        <xdr:cNvCxnSpPr/>
      </xdr:nvCxnSpPr>
      <xdr:spPr>
        <a:xfrm flipV="1">
          <a:off x="16510000" y="9243568"/>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60215</xdr:rowOff>
    </xdr:from>
    <xdr:ext cx="762000" cy="259045"/>
    <xdr:sp macro="" textlink="">
      <xdr:nvSpPr>
        <xdr:cNvPr id="240" name="その他最小値テキスト"/>
        <xdr:cNvSpPr txBox="1"/>
      </xdr:nvSpPr>
      <xdr:spPr>
        <a:xfrm>
          <a:off x="16598900" y="101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59</xdr:row>
      <xdr:rowOff>88138</xdr:rowOff>
    </xdr:from>
    <xdr:to>
      <xdr:col>24</xdr:col>
      <xdr:colOff>120650</xdr:colOff>
      <xdr:row>59</xdr:row>
      <xdr:rowOff>88138</xdr:rowOff>
    </xdr:to>
    <xdr:cxnSp macro="">
      <xdr:nvCxnSpPr>
        <xdr:cNvPr id="241" name="直線コネクタ 240"/>
        <xdr:cNvCxnSpPr/>
      </xdr:nvCxnSpPr>
      <xdr:spPr>
        <a:xfrm>
          <a:off x="16421100" y="10203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71645</xdr:rowOff>
    </xdr:from>
    <xdr:ext cx="762000" cy="259045"/>
    <xdr:sp macro="" textlink="">
      <xdr:nvSpPr>
        <xdr:cNvPr id="242" name="その他最大値テキスト"/>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53</xdr:row>
      <xdr:rowOff>156718</xdr:rowOff>
    </xdr:from>
    <xdr:to>
      <xdr:col>24</xdr:col>
      <xdr:colOff>120650</xdr:colOff>
      <xdr:row>53</xdr:row>
      <xdr:rowOff>156718</xdr:rowOff>
    </xdr:to>
    <xdr:cxnSp macro="">
      <xdr:nvCxnSpPr>
        <xdr:cNvPr id="243" name="直線コネクタ 242"/>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161290</xdr:rowOff>
    </xdr:from>
    <xdr:to>
      <xdr:col>24</xdr:col>
      <xdr:colOff>31750</xdr:colOff>
      <xdr:row>56</xdr:row>
      <xdr:rowOff>3556</xdr:rowOff>
    </xdr:to>
    <xdr:cxnSp macro="">
      <xdr:nvCxnSpPr>
        <xdr:cNvPr id="244" name="直線コネクタ 243"/>
        <xdr:cNvCxnSpPr/>
      </xdr:nvCxnSpPr>
      <xdr:spPr>
        <a:xfrm>
          <a:off x="15671800" y="959104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57421</xdr:rowOff>
    </xdr:from>
    <xdr:ext cx="762000" cy="259045"/>
    <xdr:sp macro="" textlink="">
      <xdr:nvSpPr>
        <xdr:cNvPr id="245" name="その他平均値テキスト"/>
        <xdr:cNvSpPr txBox="1"/>
      </xdr:nvSpPr>
      <xdr:spPr>
        <a:xfrm>
          <a:off x="16598900" y="9658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85344</xdr:rowOff>
    </xdr:from>
    <xdr:to>
      <xdr:col>24</xdr:col>
      <xdr:colOff>82550</xdr:colOff>
      <xdr:row>57</xdr:row>
      <xdr:rowOff>15494</xdr:rowOff>
    </xdr:to>
    <xdr:sp macro="" textlink="">
      <xdr:nvSpPr>
        <xdr:cNvPr id="246" name="フローチャート : 判断 245"/>
        <xdr:cNvSpPr/>
      </xdr:nvSpPr>
      <xdr:spPr>
        <a:xfrm>
          <a:off x="164592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161290</xdr:rowOff>
    </xdr:from>
    <xdr:to>
      <xdr:col>22</xdr:col>
      <xdr:colOff>565150</xdr:colOff>
      <xdr:row>56</xdr:row>
      <xdr:rowOff>127000</xdr:rowOff>
    </xdr:to>
    <xdr:cxnSp macro="">
      <xdr:nvCxnSpPr>
        <xdr:cNvPr id="247" name="直線コネクタ 246"/>
        <xdr:cNvCxnSpPr/>
      </xdr:nvCxnSpPr>
      <xdr:spPr>
        <a:xfrm flipV="1">
          <a:off x="14782800" y="95910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108204</xdr:rowOff>
    </xdr:from>
    <xdr:to>
      <xdr:col>22</xdr:col>
      <xdr:colOff>615950</xdr:colOff>
      <xdr:row>57</xdr:row>
      <xdr:rowOff>38354</xdr:rowOff>
    </xdr:to>
    <xdr:sp macro="" textlink="">
      <xdr:nvSpPr>
        <xdr:cNvPr id="248" name="フローチャート : 判断 247"/>
        <xdr:cNvSpPr/>
      </xdr:nvSpPr>
      <xdr:spPr>
        <a:xfrm>
          <a:off x="15621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23131</xdr:rowOff>
    </xdr:from>
    <xdr:ext cx="736600" cy="259045"/>
    <xdr:sp macro="" textlink="">
      <xdr:nvSpPr>
        <xdr:cNvPr id="249" name="テキスト ボックス 248"/>
        <xdr:cNvSpPr txBox="1"/>
      </xdr:nvSpPr>
      <xdr:spPr>
        <a:xfrm>
          <a:off x="15290800" y="9795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122428</xdr:rowOff>
    </xdr:from>
    <xdr:to>
      <xdr:col>21</xdr:col>
      <xdr:colOff>361950</xdr:colOff>
      <xdr:row>56</xdr:row>
      <xdr:rowOff>127000</xdr:rowOff>
    </xdr:to>
    <xdr:cxnSp macro="">
      <xdr:nvCxnSpPr>
        <xdr:cNvPr id="250" name="直線コネクタ 249"/>
        <xdr:cNvCxnSpPr/>
      </xdr:nvCxnSpPr>
      <xdr:spPr>
        <a:xfrm>
          <a:off x="13893800" y="97236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99060</xdr:rowOff>
    </xdr:from>
    <xdr:to>
      <xdr:col>21</xdr:col>
      <xdr:colOff>412750</xdr:colOff>
      <xdr:row>57</xdr:row>
      <xdr:rowOff>29210</xdr:rowOff>
    </xdr:to>
    <xdr:sp macro="" textlink="">
      <xdr:nvSpPr>
        <xdr:cNvPr id="251" name="フローチャート : 判断 250"/>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13987</xdr:rowOff>
    </xdr:from>
    <xdr:ext cx="762000" cy="259045"/>
    <xdr:sp macro="" textlink="">
      <xdr:nvSpPr>
        <xdr:cNvPr id="252" name="テキスト ボックス 251"/>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113284</xdr:rowOff>
    </xdr:from>
    <xdr:to>
      <xdr:col>20</xdr:col>
      <xdr:colOff>158750</xdr:colOff>
      <xdr:row>56</xdr:row>
      <xdr:rowOff>122428</xdr:rowOff>
    </xdr:to>
    <xdr:cxnSp macro="">
      <xdr:nvCxnSpPr>
        <xdr:cNvPr id="253" name="直線コネクタ 252"/>
        <xdr:cNvCxnSpPr/>
      </xdr:nvCxnSpPr>
      <xdr:spPr>
        <a:xfrm>
          <a:off x="13004800" y="97144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48768</xdr:rowOff>
    </xdr:from>
    <xdr:to>
      <xdr:col>20</xdr:col>
      <xdr:colOff>209550</xdr:colOff>
      <xdr:row>56</xdr:row>
      <xdr:rowOff>150368</xdr:rowOff>
    </xdr:to>
    <xdr:sp macro="" textlink="">
      <xdr:nvSpPr>
        <xdr:cNvPr id="254" name="フローチャート : 判断 253"/>
        <xdr:cNvSpPr/>
      </xdr:nvSpPr>
      <xdr:spPr>
        <a:xfrm>
          <a:off x="13843000" y="96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160545</xdr:rowOff>
    </xdr:from>
    <xdr:ext cx="762000" cy="259045"/>
    <xdr:sp macro="" textlink="">
      <xdr:nvSpPr>
        <xdr:cNvPr id="255" name="テキスト ボックス 254"/>
        <xdr:cNvSpPr txBox="1"/>
      </xdr:nvSpPr>
      <xdr:spPr>
        <a:xfrm>
          <a:off x="13512800" y="941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71628</xdr:rowOff>
    </xdr:from>
    <xdr:to>
      <xdr:col>19</xdr:col>
      <xdr:colOff>6350</xdr:colOff>
      <xdr:row>57</xdr:row>
      <xdr:rowOff>1778</xdr:rowOff>
    </xdr:to>
    <xdr:sp macro="" textlink="">
      <xdr:nvSpPr>
        <xdr:cNvPr id="256" name="フローチャート : 判断 255"/>
        <xdr:cNvSpPr/>
      </xdr:nvSpPr>
      <xdr:spPr>
        <a:xfrm>
          <a:off x="129540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158005</xdr:rowOff>
    </xdr:from>
    <xdr:ext cx="762000" cy="259045"/>
    <xdr:sp macro="" textlink="">
      <xdr:nvSpPr>
        <xdr:cNvPr id="257" name="テキスト ボックス 256"/>
        <xdr:cNvSpPr txBox="1"/>
      </xdr:nvSpPr>
      <xdr:spPr>
        <a:xfrm>
          <a:off x="12623800" y="975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124206</xdr:rowOff>
    </xdr:from>
    <xdr:to>
      <xdr:col>24</xdr:col>
      <xdr:colOff>82550</xdr:colOff>
      <xdr:row>56</xdr:row>
      <xdr:rowOff>54356</xdr:rowOff>
    </xdr:to>
    <xdr:sp macro="" textlink="">
      <xdr:nvSpPr>
        <xdr:cNvPr id="263" name="円/楕円 262"/>
        <xdr:cNvSpPr/>
      </xdr:nvSpPr>
      <xdr:spPr>
        <a:xfrm>
          <a:off x="16459200" y="955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140733</xdr:rowOff>
    </xdr:from>
    <xdr:ext cx="762000" cy="259045"/>
    <xdr:sp macro="" textlink="">
      <xdr:nvSpPr>
        <xdr:cNvPr id="264" name="その他該当値テキスト"/>
        <xdr:cNvSpPr txBox="1"/>
      </xdr:nvSpPr>
      <xdr:spPr>
        <a:xfrm>
          <a:off x="16598900" y="9399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110490</xdr:rowOff>
    </xdr:from>
    <xdr:to>
      <xdr:col>22</xdr:col>
      <xdr:colOff>615950</xdr:colOff>
      <xdr:row>56</xdr:row>
      <xdr:rowOff>40640</xdr:rowOff>
    </xdr:to>
    <xdr:sp macro="" textlink="">
      <xdr:nvSpPr>
        <xdr:cNvPr id="265" name="円/楕円 264"/>
        <xdr:cNvSpPr/>
      </xdr:nvSpPr>
      <xdr:spPr>
        <a:xfrm>
          <a:off x="15621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50817</xdr:rowOff>
    </xdr:from>
    <xdr:ext cx="736600" cy="259045"/>
    <xdr:sp macro="" textlink="">
      <xdr:nvSpPr>
        <xdr:cNvPr id="266" name="テキスト ボックス 265"/>
        <xdr:cNvSpPr txBox="1"/>
      </xdr:nvSpPr>
      <xdr:spPr>
        <a:xfrm>
          <a:off x="15290800" y="930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76200</xdr:rowOff>
    </xdr:from>
    <xdr:to>
      <xdr:col>21</xdr:col>
      <xdr:colOff>412750</xdr:colOff>
      <xdr:row>57</xdr:row>
      <xdr:rowOff>6350</xdr:rowOff>
    </xdr:to>
    <xdr:sp macro="" textlink="">
      <xdr:nvSpPr>
        <xdr:cNvPr id="267" name="円/楕円 266"/>
        <xdr:cNvSpPr/>
      </xdr:nvSpPr>
      <xdr:spPr>
        <a:xfrm>
          <a:off x="14732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16527</xdr:rowOff>
    </xdr:from>
    <xdr:ext cx="762000" cy="259045"/>
    <xdr:sp macro="" textlink="">
      <xdr:nvSpPr>
        <xdr:cNvPr id="268" name="テキスト ボックス 267"/>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71628</xdr:rowOff>
    </xdr:from>
    <xdr:to>
      <xdr:col>20</xdr:col>
      <xdr:colOff>209550</xdr:colOff>
      <xdr:row>57</xdr:row>
      <xdr:rowOff>1778</xdr:rowOff>
    </xdr:to>
    <xdr:sp macro="" textlink="">
      <xdr:nvSpPr>
        <xdr:cNvPr id="269" name="円/楕円 268"/>
        <xdr:cNvSpPr/>
      </xdr:nvSpPr>
      <xdr:spPr>
        <a:xfrm>
          <a:off x="13843000" y="96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158005</xdr:rowOff>
    </xdr:from>
    <xdr:ext cx="762000" cy="259045"/>
    <xdr:sp macro="" textlink="">
      <xdr:nvSpPr>
        <xdr:cNvPr id="270" name="テキスト ボックス 269"/>
        <xdr:cNvSpPr txBox="1"/>
      </xdr:nvSpPr>
      <xdr:spPr>
        <a:xfrm>
          <a:off x="13512800" y="975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62484</xdr:rowOff>
    </xdr:from>
    <xdr:to>
      <xdr:col>19</xdr:col>
      <xdr:colOff>6350</xdr:colOff>
      <xdr:row>56</xdr:row>
      <xdr:rowOff>164084</xdr:rowOff>
    </xdr:to>
    <xdr:sp macro="" textlink="">
      <xdr:nvSpPr>
        <xdr:cNvPr id="271" name="円/楕円 270"/>
        <xdr:cNvSpPr/>
      </xdr:nvSpPr>
      <xdr:spPr>
        <a:xfrm>
          <a:off x="129540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2811</xdr:rowOff>
    </xdr:from>
    <xdr:ext cx="762000" cy="259045"/>
    <xdr:sp macro="" textlink="">
      <xdr:nvSpPr>
        <xdr:cNvPr id="272" name="テキスト ボックス 271"/>
        <xdr:cNvSpPr txBox="1"/>
      </xdr:nvSpPr>
      <xdr:spPr>
        <a:xfrm>
          <a:off x="12623800" y="943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類似団体と比較してやや下回る状況にある。平成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年度で第</a:t>
          </a:r>
          <a:r>
            <a:rPr kumimoji="1" lang="en-US" altLang="ja-JP" sz="1300">
              <a:solidFill>
                <a:schemeClr val="dk1"/>
              </a:solidFill>
              <a:effectLst/>
              <a:latin typeface="+mn-lt"/>
              <a:ea typeface="+mn-ea"/>
              <a:cs typeface="+mn-cs"/>
            </a:rPr>
            <a:t>2</a:t>
          </a:r>
          <a:r>
            <a:rPr kumimoji="1" lang="ja-JP" altLang="ja-JP" sz="1300">
              <a:solidFill>
                <a:schemeClr val="dk1"/>
              </a:solidFill>
              <a:effectLst/>
              <a:latin typeface="+mn-lt"/>
              <a:ea typeface="+mn-ea"/>
              <a:cs typeface="+mn-cs"/>
            </a:rPr>
            <a:t>次古平町行財政改革プランは計画期間を終えたが、今後も引き続き経費の抑制に努める。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296" name="テキスト ボックス 295"/>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140716</xdr:rowOff>
    </xdr:from>
    <xdr:to>
      <xdr:col>24</xdr:col>
      <xdr:colOff>31750</xdr:colOff>
      <xdr:row>41</xdr:row>
      <xdr:rowOff>88138</xdr:rowOff>
    </xdr:to>
    <xdr:cxnSp macro="">
      <xdr:nvCxnSpPr>
        <xdr:cNvPr id="298" name="直線コネクタ 297"/>
        <xdr:cNvCxnSpPr/>
      </xdr:nvCxnSpPr>
      <xdr:spPr>
        <a:xfrm flipV="1">
          <a:off x="16510000" y="5627116"/>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60215</xdr:rowOff>
    </xdr:from>
    <xdr:ext cx="762000" cy="259045"/>
    <xdr:sp macro="" textlink="">
      <xdr:nvSpPr>
        <xdr:cNvPr id="299" name="補助費等最小値テキスト"/>
        <xdr:cNvSpPr txBox="1"/>
      </xdr:nvSpPr>
      <xdr:spPr>
        <a:xfrm>
          <a:off x="16598900" y="708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41</xdr:row>
      <xdr:rowOff>88138</xdr:rowOff>
    </xdr:from>
    <xdr:to>
      <xdr:col>24</xdr:col>
      <xdr:colOff>120650</xdr:colOff>
      <xdr:row>41</xdr:row>
      <xdr:rowOff>88138</xdr:rowOff>
    </xdr:to>
    <xdr:cxnSp macro="">
      <xdr:nvCxnSpPr>
        <xdr:cNvPr id="300" name="直線コネクタ 299"/>
        <xdr:cNvCxnSpPr/>
      </xdr:nvCxnSpPr>
      <xdr:spPr>
        <a:xfrm>
          <a:off x="16421100" y="71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55643</xdr:rowOff>
    </xdr:from>
    <xdr:ext cx="762000" cy="259045"/>
    <xdr:sp macro="" textlink="">
      <xdr:nvSpPr>
        <xdr:cNvPr id="301" name="補助費等最大値テキスト"/>
        <xdr:cNvSpPr txBox="1"/>
      </xdr:nvSpPr>
      <xdr:spPr>
        <a:xfrm>
          <a:off x="16598900" y="5370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a:t>
          </a:r>
          <a:endParaRPr kumimoji="1" lang="ja-JP" altLang="en-US" sz="1000" b="1">
            <a:latin typeface="ＭＳ Ｐゴシック"/>
          </a:endParaRPr>
        </a:p>
      </xdr:txBody>
    </xdr:sp>
    <xdr:clientData/>
  </xdr:oneCellAnchor>
  <xdr:twoCellAnchor>
    <xdr:from>
      <xdr:col>23</xdr:col>
      <xdr:colOff>628650</xdr:colOff>
      <xdr:row>32</xdr:row>
      <xdr:rowOff>140716</xdr:rowOff>
    </xdr:from>
    <xdr:to>
      <xdr:col>24</xdr:col>
      <xdr:colOff>120650</xdr:colOff>
      <xdr:row>32</xdr:row>
      <xdr:rowOff>140716</xdr:rowOff>
    </xdr:to>
    <xdr:cxnSp macro="">
      <xdr:nvCxnSpPr>
        <xdr:cNvPr id="302" name="直線コネクタ 301"/>
        <xdr:cNvCxnSpPr/>
      </xdr:nvCxnSpPr>
      <xdr:spPr>
        <a:xfrm>
          <a:off x="16421100" y="5627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131572</xdr:rowOff>
    </xdr:from>
    <xdr:to>
      <xdr:col>24</xdr:col>
      <xdr:colOff>31750</xdr:colOff>
      <xdr:row>36</xdr:row>
      <xdr:rowOff>168148</xdr:rowOff>
    </xdr:to>
    <xdr:cxnSp macro="">
      <xdr:nvCxnSpPr>
        <xdr:cNvPr id="303" name="直線コネクタ 302"/>
        <xdr:cNvCxnSpPr/>
      </xdr:nvCxnSpPr>
      <xdr:spPr>
        <a:xfrm>
          <a:off x="15671800" y="630377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135145</xdr:rowOff>
    </xdr:from>
    <xdr:ext cx="762000" cy="259045"/>
    <xdr:sp macro="" textlink="">
      <xdr:nvSpPr>
        <xdr:cNvPr id="304" name="補助費等平均値テキスト"/>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305" name="フローチャート : 判断 304"/>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131572</xdr:rowOff>
    </xdr:from>
    <xdr:to>
      <xdr:col>22</xdr:col>
      <xdr:colOff>565150</xdr:colOff>
      <xdr:row>36</xdr:row>
      <xdr:rowOff>131572</xdr:rowOff>
    </xdr:to>
    <xdr:cxnSp macro="">
      <xdr:nvCxnSpPr>
        <xdr:cNvPr id="306" name="直線コネクタ 305"/>
        <xdr:cNvCxnSpPr/>
      </xdr:nvCxnSpPr>
      <xdr:spPr>
        <a:xfrm>
          <a:off x="14782800" y="6303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163068</xdr:rowOff>
    </xdr:from>
    <xdr:to>
      <xdr:col>22</xdr:col>
      <xdr:colOff>615950</xdr:colOff>
      <xdr:row>37</xdr:row>
      <xdr:rowOff>93218</xdr:rowOff>
    </xdr:to>
    <xdr:sp macro="" textlink="">
      <xdr:nvSpPr>
        <xdr:cNvPr id="307" name="フローチャート : 判断 306"/>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77995</xdr:rowOff>
    </xdr:from>
    <xdr:ext cx="736600" cy="259045"/>
    <xdr:sp macro="" textlink="">
      <xdr:nvSpPr>
        <xdr:cNvPr id="308" name="テキスト ボックス 307"/>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131572</xdr:rowOff>
    </xdr:from>
    <xdr:to>
      <xdr:col>21</xdr:col>
      <xdr:colOff>361950</xdr:colOff>
      <xdr:row>36</xdr:row>
      <xdr:rowOff>131572</xdr:rowOff>
    </xdr:to>
    <xdr:cxnSp macro="">
      <xdr:nvCxnSpPr>
        <xdr:cNvPr id="309" name="直線コネクタ 308"/>
        <xdr:cNvCxnSpPr/>
      </xdr:nvCxnSpPr>
      <xdr:spPr>
        <a:xfrm>
          <a:off x="13893800" y="6303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53340</xdr:rowOff>
    </xdr:from>
    <xdr:to>
      <xdr:col>21</xdr:col>
      <xdr:colOff>412750</xdr:colOff>
      <xdr:row>36</xdr:row>
      <xdr:rowOff>154940</xdr:rowOff>
    </xdr:to>
    <xdr:sp macro="" textlink="">
      <xdr:nvSpPr>
        <xdr:cNvPr id="310" name="フローチャート : 判断 309"/>
        <xdr:cNvSpPr/>
      </xdr:nvSpPr>
      <xdr:spPr>
        <a:xfrm>
          <a:off x="14732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165117</xdr:rowOff>
    </xdr:from>
    <xdr:ext cx="762000" cy="259045"/>
    <xdr:sp macro="" textlink="">
      <xdr:nvSpPr>
        <xdr:cNvPr id="311" name="テキスト ボックス 310"/>
        <xdr:cNvSpPr txBox="1"/>
      </xdr:nvSpPr>
      <xdr:spPr>
        <a:xfrm>
          <a:off x="14401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131572</xdr:rowOff>
    </xdr:from>
    <xdr:to>
      <xdr:col>20</xdr:col>
      <xdr:colOff>158750</xdr:colOff>
      <xdr:row>36</xdr:row>
      <xdr:rowOff>149860</xdr:rowOff>
    </xdr:to>
    <xdr:cxnSp macro="">
      <xdr:nvCxnSpPr>
        <xdr:cNvPr id="312" name="直線コネクタ 311"/>
        <xdr:cNvCxnSpPr/>
      </xdr:nvCxnSpPr>
      <xdr:spPr>
        <a:xfrm flipV="1">
          <a:off x="13004800" y="63037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16764</xdr:rowOff>
    </xdr:from>
    <xdr:to>
      <xdr:col>20</xdr:col>
      <xdr:colOff>209550</xdr:colOff>
      <xdr:row>36</xdr:row>
      <xdr:rowOff>118364</xdr:rowOff>
    </xdr:to>
    <xdr:sp macro="" textlink="">
      <xdr:nvSpPr>
        <xdr:cNvPr id="313" name="フローチャート : 判断 312"/>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128541</xdr:rowOff>
    </xdr:from>
    <xdr:ext cx="762000" cy="259045"/>
    <xdr:sp macro="" textlink="">
      <xdr:nvSpPr>
        <xdr:cNvPr id="314" name="テキスト ボックス 313"/>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25908</xdr:rowOff>
    </xdr:from>
    <xdr:to>
      <xdr:col>19</xdr:col>
      <xdr:colOff>6350</xdr:colOff>
      <xdr:row>36</xdr:row>
      <xdr:rowOff>127508</xdr:rowOff>
    </xdr:to>
    <xdr:sp macro="" textlink="">
      <xdr:nvSpPr>
        <xdr:cNvPr id="315" name="フローチャート : 判断 314"/>
        <xdr:cNvSpPr/>
      </xdr:nvSpPr>
      <xdr:spPr>
        <a:xfrm>
          <a:off x="12954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137685</xdr:rowOff>
    </xdr:from>
    <xdr:ext cx="762000" cy="259045"/>
    <xdr:sp macro="" textlink="">
      <xdr:nvSpPr>
        <xdr:cNvPr id="316" name="テキスト ボックス 315"/>
        <xdr:cNvSpPr txBox="1"/>
      </xdr:nvSpPr>
      <xdr:spPr>
        <a:xfrm>
          <a:off x="12623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117348</xdr:rowOff>
    </xdr:from>
    <xdr:to>
      <xdr:col>24</xdr:col>
      <xdr:colOff>82550</xdr:colOff>
      <xdr:row>37</xdr:row>
      <xdr:rowOff>47498</xdr:rowOff>
    </xdr:to>
    <xdr:sp macro="" textlink="">
      <xdr:nvSpPr>
        <xdr:cNvPr id="322" name="円/楕円 321"/>
        <xdr:cNvSpPr/>
      </xdr:nvSpPr>
      <xdr:spPr>
        <a:xfrm>
          <a:off x="164592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133875</xdr:rowOff>
    </xdr:from>
    <xdr:ext cx="762000" cy="259045"/>
    <xdr:sp macro="" textlink="">
      <xdr:nvSpPr>
        <xdr:cNvPr id="323" name="補助費等該当値テキスト"/>
        <xdr:cNvSpPr txBox="1"/>
      </xdr:nvSpPr>
      <xdr:spPr>
        <a:xfrm>
          <a:off x="16598900" y="613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80772</xdr:rowOff>
    </xdr:from>
    <xdr:to>
      <xdr:col>22</xdr:col>
      <xdr:colOff>615950</xdr:colOff>
      <xdr:row>37</xdr:row>
      <xdr:rowOff>10922</xdr:rowOff>
    </xdr:to>
    <xdr:sp macro="" textlink="">
      <xdr:nvSpPr>
        <xdr:cNvPr id="324" name="円/楕円 323"/>
        <xdr:cNvSpPr/>
      </xdr:nvSpPr>
      <xdr:spPr>
        <a:xfrm>
          <a:off x="15621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21099</xdr:rowOff>
    </xdr:from>
    <xdr:ext cx="736600" cy="259045"/>
    <xdr:sp macro="" textlink="">
      <xdr:nvSpPr>
        <xdr:cNvPr id="325" name="テキスト ボックス 324"/>
        <xdr:cNvSpPr txBox="1"/>
      </xdr:nvSpPr>
      <xdr:spPr>
        <a:xfrm>
          <a:off x="15290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80772</xdr:rowOff>
    </xdr:from>
    <xdr:to>
      <xdr:col>21</xdr:col>
      <xdr:colOff>412750</xdr:colOff>
      <xdr:row>37</xdr:row>
      <xdr:rowOff>10922</xdr:rowOff>
    </xdr:to>
    <xdr:sp macro="" textlink="">
      <xdr:nvSpPr>
        <xdr:cNvPr id="326" name="円/楕円 325"/>
        <xdr:cNvSpPr/>
      </xdr:nvSpPr>
      <xdr:spPr>
        <a:xfrm>
          <a:off x="14732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167149</xdr:rowOff>
    </xdr:from>
    <xdr:ext cx="762000" cy="259045"/>
    <xdr:sp macro="" textlink="">
      <xdr:nvSpPr>
        <xdr:cNvPr id="327" name="テキスト ボックス 326"/>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80772</xdr:rowOff>
    </xdr:from>
    <xdr:to>
      <xdr:col>20</xdr:col>
      <xdr:colOff>209550</xdr:colOff>
      <xdr:row>37</xdr:row>
      <xdr:rowOff>10922</xdr:rowOff>
    </xdr:to>
    <xdr:sp macro="" textlink="">
      <xdr:nvSpPr>
        <xdr:cNvPr id="328" name="円/楕円 327"/>
        <xdr:cNvSpPr/>
      </xdr:nvSpPr>
      <xdr:spPr>
        <a:xfrm>
          <a:off x="13843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167149</xdr:rowOff>
    </xdr:from>
    <xdr:ext cx="762000" cy="259045"/>
    <xdr:sp macro="" textlink="">
      <xdr:nvSpPr>
        <xdr:cNvPr id="329" name="テキスト ボックス 328"/>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99060</xdr:rowOff>
    </xdr:from>
    <xdr:to>
      <xdr:col>19</xdr:col>
      <xdr:colOff>6350</xdr:colOff>
      <xdr:row>37</xdr:row>
      <xdr:rowOff>29210</xdr:rowOff>
    </xdr:to>
    <xdr:sp macro="" textlink="">
      <xdr:nvSpPr>
        <xdr:cNvPr id="330" name="円/楕円 329"/>
        <xdr:cNvSpPr/>
      </xdr:nvSpPr>
      <xdr:spPr>
        <a:xfrm>
          <a:off x="12954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13987</xdr:rowOff>
    </xdr:from>
    <xdr:ext cx="762000" cy="259045"/>
    <xdr:sp macro="" textlink="">
      <xdr:nvSpPr>
        <xdr:cNvPr id="331" name="テキスト ボックス 330"/>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類似団体と比較して、やや高い水準にある。</a:t>
          </a:r>
          <a:r>
            <a:rPr kumimoji="1" lang="ja-JP" altLang="en-US" sz="1300">
              <a:solidFill>
                <a:schemeClr val="dk1"/>
              </a:solidFill>
              <a:effectLst/>
              <a:latin typeface="+mn-lt"/>
              <a:ea typeface="+mn-ea"/>
              <a:cs typeface="+mn-cs"/>
            </a:rPr>
            <a:t>近年の公共道路や公共施設に係る過疎債の元利償還金によるものである。</a:t>
          </a:r>
          <a:r>
            <a:rPr kumimoji="1" lang="ja-JP" altLang="ja-JP" sz="1300">
              <a:solidFill>
                <a:schemeClr val="dk1"/>
              </a:solidFill>
              <a:effectLst/>
              <a:latin typeface="+mn-lt"/>
              <a:ea typeface="+mn-ea"/>
              <a:cs typeface="+mn-cs"/>
            </a:rPr>
            <a:t>今後も中長期的な財政状況を勘案したうえ、事業の選定を図り公債費の抑制に努める。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81</xdr:row>
      <xdr:rowOff>60706</xdr:rowOff>
    </xdr:to>
    <xdr:cxnSp macro="">
      <xdr:nvCxnSpPr>
        <xdr:cNvPr id="356" name="直線コネクタ 355"/>
        <xdr:cNvCxnSpPr/>
      </xdr:nvCxnSpPr>
      <xdr:spPr>
        <a:xfrm flipV="1">
          <a:off x="4826000" y="12585700"/>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32783</xdr:rowOff>
    </xdr:from>
    <xdr:ext cx="762000" cy="259045"/>
    <xdr:sp macro="" textlink="">
      <xdr:nvSpPr>
        <xdr:cNvPr id="357" name="公債費最小値テキスト"/>
        <xdr:cNvSpPr txBox="1"/>
      </xdr:nvSpPr>
      <xdr:spPr>
        <a:xfrm>
          <a:off x="4914900" y="13920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29.8</a:t>
          </a:r>
          <a:endParaRPr kumimoji="1" lang="ja-JP" altLang="en-US" sz="1000" b="1">
            <a:latin typeface="ＭＳ Ｐゴシック"/>
          </a:endParaRPr>
        </a:p>
      </xdr:txBody>
    </xdr:sp>
    <xdr:clientData/>
  </xdr:oneCellAnchor>
  <xdr:twoCellAnchor>
    <xdr:from>
      <xdr:col>6</xdr:col>
      <xdr:colOff>612775</xdr:colOff>
      <xdr:row>81</xdr:row>
      <xdr:rowOff>60706</xdr:rowOff>
    </xdr:from>
    <xdr:to>
      <xdr:col>7</xdr:col>
      <xdr:colOff>104775</xdr:colOff>
      <xdr:row>81</xdr:row>
      <xdr:rowOff>60706</xdr:rowOff>
    </xdr:to>
    <xdr:cxnSp macro="">
      <xdr:nvCxnSpPr>
        <xdr:cNvPr id="358" name="直線コネクタ 357"/>
        <xdr:cNvCxnSpPr/>
      </xdr:nvCxnSpPr>
      <xdr:spPr>
        <a:xfrm>
          <a:off x="4737100" y="13948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59"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60" name="直線コネクタ 359"/>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104139</xdr:rowOff>
    </xdr:from>
    <xdr:to>
      <xdr:col>7</xdr:col>
      <xdr:colOff>15875</xdr:colOff>
      <xdr:row>78</xdr:row>
      <xdr:rowOff>145287</xdr:rowOff>
    </xdr:to>
    <xdr:cxnSp macro="">
      <xdr:nvCxnSpPr>
        <xdr:cNvPr id="361" name="直線コネクタ 360"/>
        <xdr:cNvCxnSpPr/>
      </xdr:nvCxnSpPr>
      <xdr:spPr>
        <a:xfrm>
          <a:off x="3987800" y="13477239"/>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85869</xdr:rowOff>
    </xdr:from>
    <xdr:ext cx="762000" cy="259045"/>
    <xdr:sp macro="" textlink="">
      <xdr:nvSpPr>
        <xdr:cNvPr id="362" name="公債費平均値テキスト"/>
        <xdr:cNvSpPr txBox="1"/>
      </xdr:nvSpPr>
      <xdr:spPr>
        <a:xfrm>
          <a:off x="4914900" y="13116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69342</xdr:rowOff>
    </xdr:from>
    <xdr:to>
      <xdr:col>7</xdr:col>
      <xdr:colOff>66675</xdr:colOff>
      <xdr:row>77</xdr:row>
      <xdr:rowOff>170942</xdr:rowOff>
    </xdr:to>
    <xdr:sp macro="" textlink="">
      <xdr:nvSpPr>
        <xdr:cNvPr id="363" name="フローチャート : 判断 362"/>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104139</xdr:rowOff>
    </xdr:from>
    <xdr:to>
      <xdr:col>5</xdr:col>
      <xdr:colOff>549275</xdr:colOff>
      <xdr:row>78</xdr:row>
      <xdr:rowOff>113285</xdr:rowOff>
    </xdr:to>
    <xdr:cxnSp macro="">
      <xdr:nvCxnSpPr>
        <xdr:cNvPr id="364" name="直線コネクタ 363"/>
        <xdr:cNvCxnSpPr/>
      </xdr:nvCxnSpPr>
      <xdr:spPr>
        <a:xfrm flipV="1">
          <a:off x="3098800" y="13477239"/>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87630</xdr:rowOff>
    </xdr:from>
    <xdr:to>
      <xdr:col>5</xdr:col>
      <xdr:colOff>600075</xdr:colOff>
      <xdr:row>78</xdr:row>
      <xdr:rowOff>17780</xdr:rowOff>
    </xdr:to>
    <xdr:sp macro="" textlink="">
      <xdr:nvSpPr>
        <xdr:cNvPr id="365" name="フローチャート : 判断 364"/>
        <xdr:cNvSpPr/>
      </xdr:nvSpPr>
      <xdr:spPr>
        <a:xfrm>
          <a:off x="3937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27957</xdr:rowOff>
    </xdr:from>
    <xdr:ext cx="736600" cy="259045"/>
    <xdr:sp macro="" textlink="">
      <xdr:nvSpPr>
        <xdr:cNvPr id="366" name="テキスト ボックス 365"/>
        <xdr:cNvSpPr txBox="1"/>
      </xdr:nvSpPr>
      <xdr:spPr>
        <a:xfrm>
          <a:off x="3606800" y="1305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72137</xdr:rowOff>
    </xdr:from>
    <xdr:to>
      <xdr:col>4</xdr:col>
      <xdr:colOff>346075</xdr:colOff>
      <xdr:row>78</xdr:row>
      <xdr:rowOff>113285</xdr:rowOff>
    </xdr:to>
    <xdr:cxnSp macro="">
      <xdr:nvCxnSpPr>
        <xdr:cNvPr id="367" name="直線コネクタ 366"/>
        <xdr:cNvCxnSpPr/>
      </xdr:nvCxnSpPr>
      <xdr:spPr>
        <a:xfrm>
          <a:off x="2209800" y="13445237"/>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147065</xdr:rowOff>
    </xdr:from>
    <xdr:to>
      <xdr:col>4</xdr:col>
      <xdr:colOff>396875</xdr:colOff>
      <xdr:row>78</xdr:row>
      <xdr:rowOff>77215</xdr:rowOff>
    </xdr:to>
    <xdr:sp macro="" textlink="">
      <xdr:nvSpPr>
        <xdr:cNvPr id="368" name="フローチャート : 判断 367"/>
        <xdr:cNvSpPr/>
      </xdr:nvSpPr>
      <xdr:spPr>
        <a:xfrm>
          <a:off x="3048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87392</xdr:rowOff>
    </xdr:from>
    <xdr:ext cx="762000" cy="259045"/>
    <xdr:sp macro="" textlink="">
      <xdr:nvSpPr>
        <xdr:cNvPr id="369" name="テキスト ボックス 368"/>
        <xdr:cNvSpPr txBox="1"/>
      </xdr:nvSpPr>
      <xdr:spPr>
        <a:xfrm>
          <a:off x="2717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72137</xdr:rowOff>
    </xdr:from>
    <xdr:to>
      <xdr:col>3</xdr:col>
      <xdr:colOff>142875</xdr:colOff>
      <xdr:row>78</xdr:row>
      <xdr:rowOff>72137</xdr:rowOff>
    </xdr:to>
    <xdr:cxnSp macro="">
      <xdr:nvCxnSpPr>
        <xdr:cNvPr id="370" name="直線コネクタ 369"/>
        <xdr:cNvCxnSpPr/>
      </xdr:nvCxnSpPr>
      <xdr:spPr>
        <a:xfrm>
          <a:off x="1320800" y="134452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156211</xdr:rowOff>
    </xdr:from>
    <xdr:to>
      <xdr:col>3</xdr:col>
      <xdr:colOff>193675</xdr:colOff>
      <xdr:row>78</xdr:row>
      <xdr:rowOff>86361</xdr:rowOff>
    </xdr:to>
    <xdr:sp macro="" textlink="">
      <xdr:nvSpPr>
        <xdr:cNvPr id="371" name="フローチャート : 判断 370"/>
        <xdr:cNvSpPr/>
      </xdr:nvSpPr>
      <xdr:spPr>
        <a:xfrm>
          <a:off x="2159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96538</xdr:rowOff>
    </xdr:from>
    <xdr:ext cx="762000" cy="259045"/>
    <xdr:sp macro="" textlink="">
      <xdr:nvSpPr>
        <xdr:cNvPr id="372" name="テキスト ボックス 371"/>
        <xdr:cNvSpPr txBox="1"/>
      </xdr:nvSpPr>
      <xdr:spPr>
        <a:xfrm>
          <a:off x="1828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18.0</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21337</xdr:rowOff>
    </xdr:from>
    <xdr:to>
      <xdr:col>1</xdr:col>
      <xdr:colOff>676275</xdr:colOff>
      <xdr:row>78</xdr:row>
      <xdr:rowOff>122937</xdr:rowOff>
    </xdr:to>
    <xdr:sp macro="" textlink="">
      <xdr:nvSpPr>
        <xdr:cNvPr id="373" name="フローチャート : 判断 372"/>
        <xdr:cNvSpPr/>
      </xdr:nvSpPr>
      <xdr:spPr>
        <a:xfrm>
          <a:off x="1270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133114</xdr:rowOff>
    </xdr:from>
    <xdr:ext cx="762000" cy="259045"/>
    <xdr:sp macro="" textlink="">
      <xdr:nvSpPr>
        <xdr:cNvPr id="374" name="テキスト ボックス 373"/>
        <xdr:cNvSpPr txBox="1"/>
      </xdr:nvSpPr>
      <xdr:spPr>
        <a:xfrm>
          <a:off x="939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94487</xdr:rowOff>
    </xdr:from>
    <xdr:to>
      <xdr:col>7</xdr:col>
      <xdr:colOff>66675</xdr:colOff>
      <xdr:row>79</xdr:row>
      <xdr:rowOff>24637</xdr:rowOff>
    </xdr:to>
    <xdr:sp macro="" textlink="">
      <xdr:nvSpPr>
        <xdr:cNvPr id="380" name="円/楕円 379"/>
        <xdr:cNvSpPr/>
      </xdr:nvSpPr>
      <xdr:spPr>
        <a:xfrm>
          <a:off x="47752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66564</xdr:rowOff>
    </xdr:from>
    <xdr:ext cx="762000" cy="259045"/>
    <xdr:sp macro="" textlink="">
      <xdr:nvSpPr>
        <xdr:cNvPr id="381" name="公債費該当値テキスト"/>
        <xdr:cNvSpPr txBox="1"/>
      </xdr:nvSpPr>
      <xdr:spPr>
        <a:xfrm>
          <a:off x="49149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53339</xdr:rowOff>
    </xdr:from>
    <xdr:to>
      <xdr:col>5</xdr:col>
      <xdr:colOff>600075</xdr:colOff>
      <xdr:row>78</xdr:row>
      <xdr:rowOff>154939</xdr:rowOff>
    </xdr:to>
    <xdr:sp macro="" textlink="">
      <xdr:nvSpPr>
        <xdr:cNvPr id="382" name="円/楕円 381"/>
        <xdr:cNvSpPr/>
      </xdr:nvSpPr>
      <xdr:spPr>
        <a:xfrm>
          <a:off x="3937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139716</xdr:rowOff>
    </xdr:from>
    <xdr:ext cx="736600" cy="259045"/>
    <xdr:sp macro="" textlink="">
      <xdr:nvSpPr>
        <xdr:cNvPr id="383" name="テキスト ボックス 382"/>
        <xdr:cNvSpPr txBox="1"/>
      </xdr:nvSpPr>
      <xdr:spPr>
        <a:xfrm>
          <a:off x="3606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62485</xdr:rowOff>
    </xdr:from>
    <xdr:to>
      <xdr:col>4</xdr:col>
      <xdr:colOff>396875</xdr:colOff>
      <xdr:row>78</xdr:row>
      <xdr:rowOff>164085</xdr:rowOff>
    </xdr:to>
    <xdr:sp macro="" textlink="">
      <xdr:nvSpPr>
        <xdr:cNvPr id="384" name="円/楕円 383"/>
        <xdr:cNvSpPr/>
      </xdr:nvSpPr>
      <xdr:spPr>
        <a:xfrm>
          <a:off x="3048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148862</xdr:rowOff>
    </xdr:from>
    <xdr:ext cx="762000" cy="259045"/>
    <xdr:sp macro="" textlink="">
      <xdr:nvSpPr>
        <xdr:cNvPr id="385" name="テキスト ボックス 384"/>
        <xdr:cNvSpPr txBox="1"/>
      </xdr:nvSpPr>
      <xdr:spPr>
        <a:xfrm>
          <a:off x="27178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21337</xdr:rowOff>
    </xdr:from>
    <xdr:to>
      <xdr:col>3</xdr:col>
      <xdr:colOff>193675</xdr:colOff>
      <xdr:row>78</xdr:row>
      <xdr:rowOff>122937</xdr:rowOff>
    </xdr:to>
    <xdr:sp macro="" textlink="">
      <xdr:nvSpPr>
        <xdr:cNvPr id="386" name="円/楕円 385"/>
        <xdr:cNvSpPr/>
      </xdr:nvSpPr>
      <xdr:spPr>
        <a:xfrm>
          <a:off x="2159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107714</xdr:rowOff>
    </xdr:from>
    <xdr:ext cx="762000" cy="259045"/>
    <xdr:sp macro="" textlink="">
      <xdr:nvSpPr>
        <xdr:cNvPr id="387" name="テキスト ボックス 386"/>
        <xdr:cNvSpPr txBox="1"/>
      </xdr:nvSpPr>
      <xdr:spPr>
        <a:xfrm>
          <a:off x="1828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21337</xdr:rowOff>
    </xdr:from>
    <xdr:to>
      <xdr:col>1</xdr:col>
      <xdr:colOff>676275</xdr:colOff>
      <xdr:row>78</xdr:row>
      <xdr:rowOff>122937</xdr:rowOff>
    </xdr:to>
    <xdr:sp macro="" textlink="">
      <xdr:nvSpPr>
        <xdr:cNvPr id="388" name="円/楕円 387"/>
        <xdr:cNvSpPr/>
      </xdr:nvSpPr>
      <xdr:spPr>
        <a:xfrm>
          <a:off x="1270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107714</xdr:rowOff>
    </xdr:from>
    <xdr:ext cx="762000" cy="259045"/>
    <xdr:sp macro="" textlink="">
      <xdr:nvSpPr>
        <xdr:cNvPr id="389" name="テキスト ボックス 388"/>
        <xdr:cNvSpPr txBox="1"/>
      </xdr:nvSpPr>
      <xdr:spPr>
        <a:xfrm>
          <a:off x="939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類似団体をわずかに上回り、昨年度から</a:t>
          </a:r>
          <a:r>
            <a:rPr kumimoji="1" lang="en-US" altLang="ja-JP" sz="1300">
              <a:latin typeface="ＭＳ Ｐゴシック"/>
            </a:rPr>
            <a:t>9.4</a:t>
          </a:r>
          <a:r>
            <a:rPr kumimoji="1" lang="ja-JP" altLang="en-US" sz="1300">
              <a:latin typeface="ＭＳ Ｐゴシック"/>
            </a:rPr>
            <a:t>％の増加となった。物件費の増加が大きな要因となっている。</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年度で第</a:t>
          </a:r>
          <a:r>
            <a:rPr kumimoji="1" lang="en-US" altLang="ja-JP" sz="1300">
              <a:solidFill>
                <a:schemeClr val="dk1"/>
              </a:solidFill>
              <a:effectLst/>
              <a:latin typeface="+mn-lt"/>
              <a:ea typeface="+mn-ea"/>
              <a:cs typeface="+mn-cs"/>
            </a:rPr>
            <a:t>2</a:t>
          </a:r>
          <a:r>
            <a:rPr kumimoji="1" lang="ja-JP" altLang="ja-JP" sz="1300">
              <a:solidFill>
                <a:schemeClr val="dk1"/>
              </a:solidFill>
              <a:effectLst/>
              <a:latin typeface="+mn-lt"/>
              <a:ea typeface="+mn-ea"/>
              <a:cs typeface="+mn-cs"/>
            </a:rPr>
            <a:t>次古平町行財政改革プランは計画期間を終えたが、今後も引き続き経費の抑制に努める。</a:t>
          </a: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69850</xdr:rowOff>
    </xdr:from>
    <xdr:to>
      <xdr:col>24</xdr:col>
      <xdr:colOff>31750</xdr:colOff>
      <xdr:row>81</xdr:row>
      <xdr:rowOff>92711</xdr:rowOff>
    </xdr:to>
    <xdr:cxnSp macro="">
      <xdr:nvCxnSpPr>
        <xdr:cNvPr id="417" name="直線コネクタ 416"/>
        <xdr:cNvCxnSpPr/>
      </xdr:nvCxnSpPr>
      <xdr:spPr>
        <a:xfrm flipV="1">
          <a:off x="16510000" y="12757150"/>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64788</xdr:rowOff>
    </xdr:from>
    <xdr:ext cx="762000" cy="259045"/>
    <xdr:sp macro="" textlink="">
      <xdr:nvSpPr>
        <xdr:cNvPr id="418"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78.6</a:t>
          </a:r>
          <a:endParaRPr kumimoji="1" lang="ja-JP" altLang="en-US" sz="1000" b="1">
            <a:latin typeface="ＭＳ Ｐゴシック"/>
          </a:endParaRPr>
        </a:p>
      </xdr:txBody>
    </xdr:sp>
    <xdr:clientData/>
  </xdr:oneCellAnchor>
  <xdr:twoCellAnchor>
    <xdr:from>
      <xdr:col>23</xdr:col>
      <xdr:colOff>628650</xdr:colOff>
      <xdr:row>81</xdr:row>
      <xdr:rowOff>92711</xdr:rowOff>
    </xdr:from>
    <xdr:to>
      <xdr:col>24</xdr:col>
      <xdr:colOff>120650</xdr:colOff>
      <xdr:row>81</xdr:row>
      <xdr:rowOff>92711</xdr:rowOff>
    </xdr:to>
    <xdr:cxnSp macro="">
      <xdr:nvCxnSpPr>
        <xdr:cNvPr id="419" name="直線コネクタ 418"/>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156227</xdr:rowOff>
    </xdr:from>
    <xdr:ext cx="762000" cy="259045"/>
    <xdr:sp macro="" textlink="">
      <xdr:nvSpPr>
        <xdr:cNvPr id="420" name="公債費以外最大値テキスト"/>
        <xdr:cNvSpPr txBox="1"/>
      </xdr:nvSpPr>
      <xdr:spPr>
        <a:xfrm>
          <a:off x="16598900" y="1250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46.5</a:t>
          </a:r>
          <a:endParaRPr kumimoji="1" lang="ja-JP" altLang="en-US" sz="1000" b="1">
            <a:latin typeface="ＭＳ Ｐゴシック"/>
          </a:endParaRPr>
        </a:p>
      </xdr:txBody>
    </xdr:sp>
    <xdr:clientData/>
  </xdr:oneCellAnchor>
  <xdr:twoCellAnchor>
    <xdr:from>
      <xdr:col>23</xdr:col>
      <xdr:colOff>628650</xdr:colOff>
      <xdr:row>74</xdr:row>
      <xdr:rowOff>69850</xdr:rowOff>
    </xdr:from>
    <xdr:to>
      <xdr:col>24</xdr:col>
      <xdr:colOff>120650</xdr:colOff>
      <xdr:row>74</xdr:row>
      <xdr:rowOff>69850</xdr:rowOff>
    </xdr:to>
    <xdr:cxnSp macro="">
      <xdr:nvCxnSpPr>
        <xdr:cNvPr id="421" name="直線コネクタ 420"/>
        <xdr:cNvCxnSpPr/>
      </xdr:nvCxnSpPr>
      <xdr:spPr>
        <a:xfrm>
          <a:off x="16421100" y="1275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100330</xdr:rowOff>
    </xdr:from>
    <xdr:to>
      <xdr:col>24</xdr:col>
      <xdr:colOff>31750</xdr:colOff>
      <xdr:row>78</xdr:row>
      <xdr:rowOff>115570</xdr:rowOff>
    </xdr:to>
    <xdr:cxnSp macro="">
      <xdr:nvCxnSpPr>
        <xdr:cNvPr id="422" name="直線コネクタ 421"/>
        <xdr:cNvCxnSpPr/>
      </xdr:nvCxnSpPr>
      <xdr:spPr>
        <a:xfrm>
          <a:off x="15671800" y="13130530"/>
          <a:ext cx="838200" cy="35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62247</xdr:rowOff>
    </xdr:from>
    <xdr:ext cx="762000" cy="259045"/>
    <xdr:sp macro="" textlink="">
      <xdr:nvSpPr>
        <xdr:cNvPr id="423" name="公債費以外平均値テキスト"/>
        <xdr:cNvSpPr txBox="1"/>
      </xdr:nvSpPr>
      <xdr:spPr>
        <a:xfrm>
          <a:off x="16598900" y="1326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45720</xdr:rowOff>
    </xdr:from>
    <xdr:to>
      <xdr:col>24</xdr:col>
      <xdr:colOff>82550</xdr:colOff>
      <xdr:row>78</xdr:row>
      <xdr:rowOff>147320</xdr:rowOff>
    </xdr:to>
    <xdr:sp macro="" textlink="">
      <xdr:nvSpPr>
        <xdr:cNvPr id="424" name="フローチャート : 判断 423"/>
        <xdr:cNvSpPr/>
      </xdr:nvSpPr>
      <xdr:spPr>
        <a:xfrm>
          <a:off x="164592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100330</xdr:rowOff>
    </xdr:from>
    <xdr:to>
      <xdr:col>22</xdr:col>
      <xdr:colOff>565150</xdr:colOff>
      <xdr:row>78</xdr:row>
      <xdr:rowOff>66039</xdr:rowOff>
    </xdr:to>
    <xdr:cxnSp macro="">
      <xdr:nvCxnSpPr>
        <xdr:cNvPr id="425" name="直線コネクタ 424"/>
        <xdr:cNvCxnSpPr/>
      </xdr:nvCxnSpPr>
      <xdr:spPr>
        <a:xfrm flipV="1">
          <a:off x="14782800" y="13130530"/>
          <a:ext cx="889000" cy="30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156211</xdr:rowOff>
    </xdr:from>
    <xdr:to>
      <xdr:col>22</xdr:col>
      <xdr:colOff>615950</xdr:colOff>
      <xdr:row>78</xdr:row>
      <xdr:rowOff>86361</xdr:rowOff>
    </xdr:to>
    <xdr:sp macro="" textlink="">
      <xdr:nvSpPr>
        <xdr:cNvPr id="426" name="フローチャート : 判断 425"/>
        <xdr:cNvSpPr/>
      </xdr:nvSpPr>
      <xdr:spPr>
        <a:xfrm>
          <a:off x="15621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71138</xdr:rowOff>
    </xdr:from>
    <xdr:ext cx="736600" cy="259045"/>
    <xdr:sp macro="" textlink="">
      <xdr:nvSpPr>
        <xdr:cNvPr id="427" name="テキスト ボックス 426"/>
        <xdr:cNvSpPr txBox="1"/>
      </xdr:nvSpPr>
      <xdr:spPr>
        <a:xfrm>
          <a:off x="15290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16511</xdr:rowOff>
    </xdr:from>
    <xdr:to>
      <xdr:col>21</xdr:col>
      <xdr:colOff>361950</xdr:colOff>
      <xdr:row>78</xdr:row>
      <xdr:rowOff>66039</xdr:rowOff>
    </xdr:to>
    <xdr:cxnSp macro="">
      <xdr:nvCxnSpPr>
        <xdr:cNvPr id="428" name="直線コネクタ 427"/>
        <xdr:cNvCxnSpPr/>
      </xdr:nvCxnSpPr>
      <xdr:spPr>
        <a:xfrm>
          <a:off x="13893800" y="1338961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22861</xdr:rowOff>
    </xdr:from>
    <xdr:to>
      <xdr:col>21</xdr:col>
      <xdr:colOff>412750</xdr:colOff>
      <xdr:row>78</xdr:row>
      <xdr:rowOff>124461</xdr:rowOff>
    </xdr:to>
    <xdr:sp macro="" textlink="">
      <xdr:nvSpPr>
        <xdr:cNvPr id="429" name="フローチャート : 判断 428"/>
        <xdr:cNvSpPr/>
      </xdr:nvSpPr>
      <xdr:spPr>
        <a:xfrm>
          <a:off x="14732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109238</xdr:rowOff>
    </xdr:from>
    <xdr:ext cx="762000" cy="259045"/>
    <xdr:sp macro="" textlink="">
      <xdr:nvSpPr>
        <xdr:cNvPr id="430" name="テキスト ボックス 429"/>
        <xdr:cNvSpPr txBox="1"/>
      </xdr:nvSpPr>
      <xdr:spPr>
        <a:xfrm>
          <a:off x="14401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16511</xdr:rowOff>
    </xdr:from>
    <xdr:to>
      <xdr:col>20</xdr:col>
      <xdr:colOff>158750</xdr:colOff>
      <xdr:row>78</xdr:row>
      <xdr:rowOff>20320</xdr:rowOff>
    </xdr:to>
    <xdr:cxnSp macro="">
      <xdr:nvCxnSpPr>
        <xdr:cNvPr id="431" name="直線コネクタ 430"/>
        <xdr:cNvCxnSpPr/>
      </xdr:nvCxnSpPr>
      <xdr:spPr>
        <a:xfrm flipV="1">
          <a:off x="13004800" y="133896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45720</xdr:rowOff>
    </xdr:from>
    <xdr:to>
      <xdr:col>20</xdr:col>
      <xdr:colOff>209550</xdr:colOff>
      <xdr:row>77</xdr:row>
      <xdr:rowOff>147320</xdr:rowOff>
    </xdr:to>
    <xdr:sp macro="" textlink="">
      <xdr:nvSpPr>
        <xdr:cNvPr id="432" name="フローチャート : 判断 431"/>
        <xdr:cNvSpPr/>
      </xdr:nvSpPr>
      <xdr:spPr>
        <a:xfrm>
          <a:off x="13843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157497</xdr:rowOff>
    </xdr:from>
    <xdr:ext cx="762000" cy="259045"/>
    <xdr:sp macro="" textlink="">
      <xdr:nvSpPr>
        <xdr:cNvPr id="433" name="テキスト ボックス 432"/>
        <xdr:cNvSpPr txBox="1"/>
      </xdr:nvSpPr>
      <xdr:spPr>
        <a:xfrm>
          <a:off x="13512800" y="1301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80011</xdr:rowOff>
    </xdr:from>
    <xdr:to>
      <xdr:col>19</xdr:col>
      <xdr:colOff>6350</xdr:colOff>
      <xdr:row>78</xdr:row>
      <xdr:rowOff>10161</xdr:rowOff>
    </xdr:to>
    <xdr:sp macro="" textlink="">
      <xdr:nvSpPr>
        <xdr:cNvPr id="434" name="フローチャート : 判断 433"/>
        <xdr:cNvSpPr/>
      </xdr:nvSpPr>
      <xdr:spPr>
        <a:xfrm>
          <a:off x="12954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20338</xdr:rowOff>
    </xdr:from>
    <xdr:ext cx="762000" cy="259045"/>
    <xdr:sp macro="" textlink="">
      <xdr:nvSpPr>
        <xdr:cNvPr id="435" name="テキスト ボックス 434"/>
        <xdr:cNvSpPr txBox="1"/>
      </xdr:nvSpPr>
      <xdr:spPr>
        <a:xfrm>
          <a:off x="12623800" y="130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64770</xdr:rowOff>
    </xdr:from>
    <xdr:to>
      <xdr:col>24</xdr:col>
      <xdr:colOff>82550</xdr:colOff>
      <xdr:row>78</xdr:row>
      <xdr:rowOff>166370</xdr:rowOff>
    </xdr:to>
    <xdr:sp macro="" textlink="">
      <xdr:nvSpPr>
        <xdr:cNvPr id="441" name="円/楕円 440"/>
        <xdr:cNvSpPr/>
      </xdr:nvSpPr>
      <xdr:spPr>
        <a:xfrm>
          <a:off x="16459200" y="134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36847</xdr:rowOff>
    </xdr:from>
    <xdr:ext cx="762000" cy="259045"/>
    <xdr:sp macro="" textlink="">
      <xdr:nvSpPr>
        <xdr:cNvPr id="442" name="公債費以外該当値テキスト"/>
        <xdr:cNvSpPr txBox="1"/>
      </xdr:nvSpPr>
      <xdr:spPr>
        <a:xfrm>
          <a:off x="16598900" y="1340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49530</xdr:rowOff>
    </xdr:from>
    <xdr:to>
      <xdr:col>22</xdr:col>
      <xdr:colOff>615950</xdr:colOff>
      <xdr:row>76</xdr:row>
      <xdr:rowOff>151130</xdr:rowOff>
    </xdr:to>
    <xdr:sp macro="" textlink="">
      <xdr:nvSpPr>
        <xdr:cNvPr id="443" name="円/楕円 442"/>
        <xdr:cNvSpPr/>
      </xdr:nvSpPr>
      <xdr:spPr>
        <a:xfrm>
          <a:off x="15621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161307</xdr:rowOff>
    </xdr:from>
    <xdr:ext cx="736600" cy="259045"/>
    <xdr:sp macro="" textlink="">
      <xdr:nvSpPr>
        <xdr:cNvPr id="444" name="テキスト ボックス 443"/>
        <xdr:cNvSpPr txBox="1"/>
      </xdr:nvSpPr>
      <xdr:spPr>
        <a:xfrm>
          <a:off x="15290800" y="12848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56.3</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15239</xdr:rowOff>
    </xdr:from>
    <xdr:to>
      <xdr:col>21</xdr:col>
      <xdr:colOff>412750</xdr:colOff>
      <xdr:row>78</xdr:row>
      <xdr:rowOff>116839</xdr:rowOff>
    </xdr:to>
    <xdr:sp macro="" textlink="">
      <xdr:nvSpPr>
        <xdr:cNvPr id="445" name="円/楕円 444"/>
        <xdr:cNvSpPr/>
      </xdr:nvSpPr>
      <xdr:spPr>
        <a:xfrm>
          <a:off x="14732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127016</xdr:rowOff>
    </xdr:from>
    <xdr:ext cx="762000" cy="259045"/>
    <xdr:sp macro="" textlink="">
      <xdr:nvSpPr>
        <xdr:cNvPr id="446" name="テキスト ボックス 445"/>
        <xdr:cNvSpPr txBox="1"/>
      </xdr:nvSpPr>
      <xdr:spPr>
        <a:xfrm>
          <a:off x="14401800" y="13157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137161</xdr:rowOff>
    </xdr:from>
    <xdr:to>
      <xdr:col>20</xdr:col>
      <xdr:colOff>209550</xdr:colOff>
      <xdr:row>78</xdr:row>
      <xdr:rowOff>67311</xdr:rowOff>
    </xdr:to>
    <xdr:sp macro="" textlink="">
      <xdr:nvSpPr>
        <xdr:cNvPr id="447" name="円/楕円 446"/>
        <xdr:cNvSpPr/>
      </xdr:nvSpPr>
      <xdr:spPr>
        <a:xfrm>
          <a:off x="13843000" y="133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52088</xdr:rowOff>
    </xdr:from>
    <xdr:ext cx="762000" cy="259045"/>
    <xdr:sp macro="" textlink="">
      <xdr:nvSpPr>
        <xdr:cNvPr id="448" name="テキスト ボックス 447"/>
        <xdr:cNvSpPr txBox="1"/>
      </xdr:nvSpPr>
      <xdr:spPr>
        <a:xfrm>
          <a:off x="13512800" y="1342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140970</xdr:rowOff>
    </xdr:from>
    <xdr:to>
      <xdr:col>19</xdr:col>
      <xdr:colOff>6350</xdr:colOff>
      <xdr:row>78</xdr:row>
      <xdr:rowOff>71120</xdr:rowOff>
    </xdr:to>
    <xdr:sp macro="" textlink="">
      <xdr:nvSpPr>
        <xdr:cNvPr id="449" name="円/楕円 448"/>
        <xdr:cNvSpPr/>
      </xdr:nvSpPr>
      <xdr:spPr>
        <a:xfrm>
          <a:off x="12954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55897</xdr:rowOff>
    </xdr:from>
    <xdr:ext cx="762000" cy="259045"/>
    <xdr:sp macro="" textlink="">
      <xdr:nvSpPr>
        <xdr:cNvPr id="450" name="テキスト ボックス 449"/>
        <xdr:cNvSpPr txBox="1"/>
      </xdr:nvSpPr>
      <xdr:spPr>
        <a:xfrm>
          <a:off x="12623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北海道古平町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108075</xdr:rowOff>
    </xdr:from>
    <xdr:to>
      <xdr:col>4</xdr:col>
      <xdr:colOff>1117600</xdr:colOff>
      <xdr:row>18</xdr:row>
      <xdr:rowOff>90011</xdr:rowOff>
    </xdr:to>
    <xdr:cxnSp macro="">
      <xdr:nvCxnSpPr>
        <xdr:cNvPr id="42" name="直線コネクタ 41"/>
        <xdr:cNvCxnSpPr/>
      </xdr:nvCxnSpPr>
      <xdr:spPr bwMode="auto">
        <a:xfrm flipV="1">
          <a:off x="5651500" y="2041650"/>
          <a:ext cx="0" cy="11820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62088</xdr:rowOff>
    </xdr:from>
    <xdr:ext cx="762000" cy="259045"/>
    <xdr:sp macro="" textlink="">
      <xdr:nvSpPr>
        <xdr:cNvPr id="43" name="人口1人当たり決算額の推移最小値テキスト130"/>
        <xdr:cNvSpPr txBox="1"/>
      </xdr:nvSpPr>
      <xdr:spPr>
        <a:xfrm>
          <a:off x="5740400" y="3195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112,014</a:t>
          </a:r>
          <a:endParaRPr kumimoji="1" lang="ja-JP" altLang="en-US" sz="1000" b="1">
            <a:latin typeface="ＭＳ Ｐゴシック"/>
          </a:endParaRPr>
        </a:p>
      </xdr:txBody>
    </xdr:sp>
    <xdr:clientData/>
  </xdr:oneCellAnchor>
  <xdr:twoCellAnchor>
    <xdr:from>
      <xdr:col>4</xdr:col>
      <xdr:colOff>1028700</xdr:colOff>
      <xdr:row>18</xdr:row>
      <xdr:rowOff>90011</xdr:rowOff>
    </xdr:from>
    <xdr:to>
      <xdr:col>5</xdr:col>
      <xdr:colOff>73025</xdr:colOff>
      <xdr:row>18</xdr:row>
      <xdr:rowOff>90011</xdr:rowOff>
    </xdr:to>
    <xdr:cxnSp macro="">
      <xdr:nvCxnSpPr>
        <xdr:cNvPr id="44" name="直線コネクタ 43"/>
        <xdr:cNvCxnSpPr/>
      </xdr:nvCxnSpPr>
      <xdr:spPr bwMode="auto">
        <a:xfrm>
          <a:off x="5562600" y="32237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23002</xdr:rowOff>
    </xdr:from>
    <xdr:ext cx="762000" cy="259045"/>
    <xdr:sp macro="" textlink="">
      <xdr:nvSpPr>
        <xdr:cNvPr id="45" name="人口1人当たり決算額の推移最大値テキスト130"/>
        <xdr:cNvSpPr txBox="1"/>
      </xdr:nvSpPr>
      <xdr:spPr>
        <a:xfrm>
          <a:off x="5740400" y="17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629,112</a:t>
          </a:r>
          <a:endParaRPr kumimoji="1" lang="ja-JP" altLang="en-US" sz="1000" b="1">
            <a:latin typeface="ＭＳ Ｐゴシック"/>
          </a:endParaRPr>
        </a:p>
      </xdr:txBody>
    </xdr:sp>
    <xdr:clientData/>
  </xdr:oneCellAnchor>
  <xdr:twoCellAnchor>
    <xdr:from>
      <xdr:col>4</xdr:col>
      <xdr:colOff>1028700</xdr:colOff>
      <xdr:row>11</xdr:row>
      <xdr:rowOff>108075</xdr:rowOff>
    </xdr:from>
    <xdr:to>
      <xdr:col>5</xdr:col>
      <xdr:colOff>73025</xdr:colOff>
      <xdr:row>11</xdr:row>
      <xdr:rowOff>108075</xdr:rowOff>
    </xdr:to>
    <xdr:cxnSp macro="">
      <xdr:nvCxnSpPr>
        <xdr:cNvPr id="46" name="直線コネクタ 45"/>
        <xdr:cNvCxnSpPr/>
      </xdr:nvCxnSpPr>
      <xdr:spPr bwMode="auto">
        <a:xfrm>
          <a:off x="5562600" y="2041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47548</xdr:rowOff>
    </xdr:from>
    <xdr:to>
      <xdr:col>4</xdr:col>
      <xdr:colOff>1117600</xdr:colOff>
      <xdr:row>17</xdr:row>
      <xdr:rowOff>47763</xdr:rowOff>
    </xdr:to>
    <xdr:cxnSp macro="">
      <xdr:nvCxnSpPr>
        <xdr:cNvPr id="47" name="直線コネクタ 46"/>
        <xdr:cNvCxnSpPr/>
      </xdr:nvCxnSpPr>
      <xdr:spPr bwMode="auto">
        <a:xfrm>
          <a:off x="5003800" y="3009823"/>
          <a:ext cx="647700" cy="2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32540</xdr:rowOff>
    </xdr:from>
    <xdr:ext cx="762000" cy="259045"/>
    <xdr:sp macro="" textlink="">
      <xdr:nvSpPr>
        <xdr:cNvPr id="48" name="人口1人当たり決算額の推移平均値テキスト130"/>
        <xdr:cNvSpPr txBox="1"/>
      </xdr:nvSpPr>
      <xdr:spPr>
        <a:xfrm>
          <a:off x="5740400" y="29948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202,093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4740</xdr:rowOff>
    </xdr:from>
    <xdr:to>
      <xdr:col>5</xdr:col>
      <xdr:colOff>34925</xdr:colOff>
      <xdr:row>17</xdr:row>
      <xdr:rowOff>106340</xdr:rowOff>
    </xdr:to>
    <xdr:sp macro="" textlink="">
      <xdr:nvSpPr>
        <xdr:cNvPr id="49" name="フローチャート : 判断 48"/>
        <xdr:cNvSpPr/>
      </xdr:nvSpPr>
      <xdr:spPr bwMode="auto">
        <a:xfrm>
          <a:off x="5600700" y="2967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47548</xdr:rowOff>
    </xdr:from>
    <xdr:to>
      <xdr:col>4</xdr:col>
      <xdr:colOff>469900</xdr:colOff>
      <xdr:row>17</xdr:row>
      <xdr:rowOff>72365</xdr:rowOff>
    </xdr:to>
    <xdr:cxnSp macro="">
      <xdr:nvCxnSpPr>
        <xdr:cNvPr id="50" name="直線コネクタ 49"/>
        <xdr:cNvCxnSpPr/>
      </xdr:nvCxnSpPr>
      <xdr:spPr bwMode="auto">
        <a:xfrm flipV="1">
          <a:off x="4305300" y="3009823"/>
          <a:ext cx="698500" cy="248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33551</xdr:rowOff>
    </xdr:from>
    <xdr:to>
      <xdr:col>4</xdr:col>
      <xdr:colOff>520700</xdr:colOff>
      <xdr:row>17</xdr:row>
      <xdr:rowOff>135151</xdr:rowOff>
    </xdr:to>
    <xdr:sp macro="" textlink="">
      <xdr:nvSpPr>
        <xdr:cNvPr id="51" name="フローチャート : 判断 50"/>
        <xdr:cNvSpPr/>
      </xdr:nvSpPr>
      <xdr:spPr bwMode="auto">
        <a:xfrm>
          <a:off x="4953000" y="299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119928</xdr:rowOff>
    </xdr:from>
    <xdr:ext cx="736600" cy="259045"/>
    <xdr:sp macro="" textlink="">
      <xdr:nvSpPr>
        <xdr:cNvPr id="52" name="テキスト ボックス 51"/>
        <xdr:cNvSpPr txBox="1"/>
      </xdr:nvSpPr>
      <xdr:spPr>
        <a:xfrm>
          <a:off x="4622800" y="3082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189,490</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72365</xdr:rowOff>
    </xdr:from>
    <xdr:to>
      <xdr:col>3</xdr:col>
      <xdr:colOff>904875</xdr:colOff>
      <xdr:row>17</xdr:row>
      <xdr:rowOff>84950</xdr:rowOff>
    </xdr:to>
    <xdr:cxnSp macro="">
      <xdr:nvCxnSpPr>
        <xdr:cNvPr id="53" name="直線コネクタ 52"/>
        <xdr:cNvCxnSpPr/>
      </xdr:nvCxnSpPr>
      <xdr:spPr bwMode="auto">
        <a:xfrm flipV="1">
          <a:off x="3606800" y="3034640"/>
          <a:ext cx="698500" cy="125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20701</xdr:rowOff>
    </xdr:from>
    <xdr:to>
      <xdr:col>3</xdr:col>
      <xdr:colOff>955675</xdr:colOff>
      <xdr:row>17</xdr:row>
      <xdr:rowOff>122301</xdr:rowOff>
    </xdr:to>
    <xdr:sp macro="" textlink="">
      <xdr:nvSpPr>
        <xdr:cNvPr id="54" name="フローチャート : 判断 53"/>
        <xdr:cNvSpPr/>
      </xdr:nvSpPr>
      <xdr:spPr bwMode="auto">
        <a:xfrm>
          <a:off x="4254500" y="29829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132478</xdr:rowOff>
    </xdr:from>
    <xdr:ext cx="762000" cy="259045"/>
    <xdr:sp macro="" textlink="">
      <xdr:nvSpPr>
        <xdr:cNvPr id="55" name="テキスト ボックス 54"/>
        <xdr:cNvSpPr txBox="1"/>
      </xdr:nvSpPr>
      <xdr:spPr>
        <a:xfrm>
          <a:off x="3924300" y="275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195,111</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83770</xdr:rowOff>
    </xdr:from>
    <xdr:to>
      <xdr:col>3</xdr:col>
      <xdr:colOff>206375</xdr:colOff>
      <xdr:row>17</xdr:row>
      <xdr:rowOff>84950</xdr:rowOff>
    </xdr:to>
    <xdr:cxnSp macro="">
      <xdr:nvCxnSpPr>
        <xdr:cNvPr id="56" name="直線コネクタ 55"/>
        <xdr:cNvCxnSpPr/>
      </xdr:nvCxnSpPr>
      <xdr:spPr bwMode="auto">
        <a:xfrm>
          <a:off x="2908300" y="3046045"/>
          <a:ext cx="698500" cy="11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29489</xdr:rowOff>
    </xdr:from>
    <xdr:to>
      <xdr:col>3</xdr:col>
      <xdr:colOff>257175</xdr:colOff>
      <xdr:row>17</xdr:row>
      <xdr:rowOff>131089</xdr:rowOff>
    </xdr:to>
    <xdr:sp macro="" textlink="">
      <xdr:nvSpPr>
        <xdr:cNvPr id="57" name="フローチャート : 判断 56"/>
        <xdr:cNvSpPr/>
      </xdr:nvSpPr>
      <xdr:spPr bwMode="auto">
        <a:xfrm>
          <a:off x="3556000" y="29917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141266</xdr:rowOff>
    </xdr:from>
    <xdr:ext cx="762000" cy="259045"/>
    <xdr:sp macro="" textlink="">
      <xdr:nvSpPr>
        <xdr:cNvPr id="58" name="テキスト ボックス 57"/>
        <xdr:cNvSpPr txBox="1"/>
      </xdr:nvSpPr>
      <xdr:spPr>
        <a:xfrm>
          <a:off x="3225800" y="276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191,267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34328</xdr:rowOff>
    </xdr:from>
    <xdr:to>
      <xdr:col>2</xdr:col>
      <xdr:colOff>692150</xdr:colOff>
      <xdr:row>17</xdr:row>
      <xdr:rowOff>135928</xdr:rowOff>
    </xdr:to>
    <xdr:sp macro="" textlink="">
      <xdr:nvSpPr>
        <xdr:cNvPr id="59" name="フローチャート : 判断 58"/>
        <xdr:cNvSpPr/>
      </xdr:nvSpPr>
      <xdr:spPr bwMode="auto">
        <a:xfrm>
          <a:off x="2857500" y="29966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120705</xdr:rowOff>
    </xdr:from>
    <xdr:ext cx="762000" cy="259045"/>
    <xdr:sp macro="" textlink="">
      <xdr:nvSpPr>
        <xdr:cNvPr id="60" name="テキスト ボックス 59"/>
        <xdr:cNvSpPr txBox="1"/>
      </xdr:nvSpPr>
      <xdr:spPr>
        <a:xfrm>
          <a:off x="2527300" y="3082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189,150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168413</xdr:rowOff>
    </xdr:from>
    <xdr:to>
      <xdr:col>5</xdr:col>
      <xdr:colOff>34925</xdr:colOff>
      <xdr:row>17</xdr:row>
      <xdr:rowOff>98563</xdr:rowOff>
    </xdr:to>
    <xdr:sp macro="" textlink="">
      <xdr:nvSpPr>
        <xdr:cNvPr id="66" name="円/楕円 65"/>
        <xdr:cNvSpPr/>
      </xdr:nvSpPr>
      <xdr:spPr bwMode="auto">
        <a:xfrm>
          <a:off x="5600700" y="2959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13490</xdr:rowOff>
    </xdr:from>
    <xdr:ext cx="762000" cy="259045"/>
    <xdr:sp macro="" textlink="">
      <xdr:nvSpPr>
        <xdr:cNvPr id="67" name="人口1人当たり決算額の推移該当値テキスト130"/>
        <xdr:cNvSpPr txBox="1"/>
      </xdr:nvSpPr>
      <xdr:spPr>
        <a:xfrm>
          <a:off x="5740400" y="2804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205,495</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168198</xdr:rowOff>
    </xdr:from>
    <xdr:to>
      <xdr:col>4</xdr:col>
      <xdr:colOff>520700</xdr:colOff>
      <xdr:row>17</xdr:row>
      <xdr:rowOff>98348</xdr:rowOff>
    </xdr:to>
    <xdr:sp macro="" textlink="">
      <xdr:nvSpPr>
        <xdr:cNvPr id="68" name="円/楕円 67"/>
        <xdr:cNvSpPr/>
      </xdr:nvSpPr>
      <xdr:spPr bwMode="auto">
        <a:xfrm>
          <a:off x="4953000" y="29590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108525</xdr:rowOff>
    </xdr:from>
    <xdr:ext cx="736600" cy="259045"/>
    <xdr:sp macro="" textlink="">
      <xdr:nvSpPr>
        <xdr:cNvPr id="69" name="テキスト ボックス 68"/>
        <xdr:cNvSpPr txBox="1"/>
      </xdr:nvSpPr>
      <xdr:spPr>
        <a:xfrm>
          <a:off x="4622800" y="2727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205,589</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21565</xdr:rowOff>
    </xdr:from>
    <xdr:to>
      <xdr:col>3</xdr:col>
      <xdr:colOff>955675</xdr:colOff>
      <xdr:row>17</xdr:row>
      <xdr:rowOff>123165</xdr:rowOff>
    </xdr:to>
    <xdr:sp macro="" textlink="">
      <xdr:nvSpPr>
        <xdr:cNvPr id="70" name="円/楕円 69"/>
        <xdr:cNvSpPr/>
      </xdr:nvSpPr>
      <xdr:spPr bwMode="auto">
        <a:xfrm>
          <a:off x="4254500" y="2983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107942</xdr:rowOff>
    </xdr:from>
    <xdr:ext cx="762000" cy="259045"/>
    <xdr:sp macro="" textlink="">
      <xdr:nvSpPr>
        <xdr:cNvPr id="71" name="テキスト ボックス 70"/>
        <xdr:cNvSpPr txBox="1"/>
      </xdr:nvSpPr>
      <xdr:spPr>
        <a:xfrm>
          <a:off x="3924300" y="307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194,733</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34150</xdr:rowOff>
    </xdr:from>
    <xdr:to>
      <xdr:col>3</xdr:col>
      <xdr:colOff>257175</xdr:colOff>
      <xdr:row>17</xdr:row>
      <xdr:rowOff>135750</xdr:rowOff>
    </xdr:to>
    <xdr:sp macro="" textlink="">
      <xdr:nvSpPr>
        <xdr:cNvPr id="72" name="円/楕円 71"/>
        <xdr:cNvSpPr/>
      </xdr:nvSpPr>
      <xdr:spPr bwMode="auto">
        <a:xfrm>
          <a:off x="3556000" y="29964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120527</xdr:rowOff>
    </xdr:from>
    <xdr:ext cx="762000" cy="259045"/>
    <xdr:sp macro="" textlink="">
      <xdr:nvSpPr>
        <xdr:cNvPr id="73" name="テキスト ボックス 72"/>
        <xdr:cNvSpPr txBox="1"/>
      </xdr:nvSpPr>
      <xdr:spPr>
        <a:xfrm>
          <a:off x="3225800" y="3082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189,228</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32970</xdr:rowOff>
    </xdr:from>
    <xdr:to>
      <xdr:col>2</xdr:col>
      <xdr:colOff>692150</xdr:colOff>
      <xdr:row>17</xdr:row>
      <xdr:rowOff>134570</xdr:rowOff>
    </xdr:to>
    <xdr:sp macro="" textlink="">
      <xdr:nvSpPr>
        <xdr:cNvPr id="74" name="円/楕円 73"/>
        <xdr:cNvSpPr/>
      </xdr:nvSpPr>
      <xdr:spPr bwMode="auto">
        <a:xfrm>
          <a:off x="2857500" y="2995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144747</xdr:rowOff>
    </xdr:from>
    <xdr:ext cx="762000" cy="259045"/>
    <xdr:sp macro="" textlink="">
      <xdr:nvSpPr>
        <xdr:cNvPr id="75" name="テキスト ボックス 74"/>
        <xdr:cNvSpPr txBox="1"/>
      </xdr:nvSpPr>
      <xdr:spPr>
        <a:xfrm>
          <a:off x="2527300" y="2764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189,744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1" name="直線コネクタ 90"/>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2" name="直線コネクタ 91"/>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3" name="テキスト ボックス 92"/>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4" name="直線コネクタ 93"/>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5" name="テキスト ボックス 94"/>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6" name="直線コネクタ 95"/>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7" name="テキスト ボックス 96"/>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8" name="直線コネクタ 97"/>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9" name="テキスト ボックス 98"/>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0" name="直線コネクタ 99"/>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1" name="テキスト ボックス 100"/>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112587</xdr:rowOff>
    </xdr:from>
    <xdr:to>
      <xdr:col>4</xdr:col>
      <xdr:colOff>1117600</xdr:colOff>
      <xdr:row>38</xdr:row>
      <xdr:rowOff>165057</xdr:rowOff>
    </xdr:to>
    <xdr:cxnSp macro="">
      <xdr:nvCxnSpPr>
        <xdr:cNvPr id="105" name="直線コネクタ 104"/>
        <xdr:cNvCxnSpPr/>
      </xdr:nvCxnSpPr>
      <xdr:spPr bwMode="auto">
        <a:xfrm flipV="1">
          <a:off x="5651500" y="6037137"/>
          <a:ext cx="0" cy="1595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137134</xdr:rowOff>
    </xdr:from>
    <xdr:ext cx="762000" cy="259045"/>
    <xdr:sp macro="" textlink="">
      <xdr:nvSpPr>
        <xdr:cNvPr id="106" name="人口1人当たり決算額の推移最小値テキスト445"/>
        <xdr:cNvSpPr txBox="1"/>
      </xdr:nvSpPr>
      <xdr:spPr>
        <a:xfrm>
          <a:off x="5740400" y="7604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-31,996</a:t>
          </a:r>
          <a:endParaRPr kumimoji="1" lang="ja-JP" altLang="en-US" sz="1000" b="1">
            <a:latin typeface="ＭＳ Ｐゴシック"/>
          </a:endParaRPr>
        </a:p>
      </xdr:txBody>
    </xdr:sp>
    <xdr:clientData/>
  </xdr:oneCellAnchor>
  <xdr:twoCellAnchor>
    <xdr:from>
      <xdr:col>4</xdr:col>
      <xdr:colOff>1028700</xdr:colOff>
      <xdr:row>38</xdr:row>
      <xdr:rowOff>165057</xdr:rowOff>
    </xdr:from>
    <xdr:to>
      <xdr:col>5</xdr:col>
      <xdr:colOff>73025</xdr:colOff>
      <xdr:row>38</xdr:row>
      <xdr:rowOff>165057</xdr:rowOff>
    </xdr:to>
    <xdr:cxnSp macro="">
      <xdr:nvCxnSpPr>
        <xdr:cNvPr id="107" name="直線コネクタ 106"/>
        <xdr:cNvCxnSpPr/>
      </xdr:nvCxnSpPr>
      <xdr:spPr bwMode="auto">
        <a:xfrm>
          <a:off x="5562600" y="76326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27514</xdr:rowOff>
    </xdr:from>
    <xdr:ext cx="762000" cy="259045"/>
    <xdr:sp macro="" textlink="">
      <xdr:nvSpPr>
        <xdr:cNvPr id="108" name="人口1人当たり決算額の推移最大値テキスト445"/>
        <xdr:cNvSpPr txBox="1"/>
      </xdr:nvSpPr>
      <xdr:spPr>
        <a:xfrm>
          <a:off x="5740400" y="5780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114,574</a:t>
          </a:r>
          <a:endParaRPr kumimoji="1" lang="ja-JP" altLang="en-US" sz="1000" b="1">
            <a:latin typeface="ＭＳ Ｐゴシック"/>
          </a:endParaRPr>
        </a:p>
      </xdr:txBody>
    </xdr:sp>
    <xdr:clientData/>
  </xdr:oneCellAnchor>
  <xdr:twoCellAnchor>
    <xdr:from>
      <xdr:col>4</xdr:col>
      <xdr:colOff>1028700</xdr:colOff>
      <xdr:row>33</xdr:row>
      <xdr:rowOff>112587</xdr:rowOff>
    </xdr:from>
    <xdr:to>
      <xdr:col>5</xdr:col>
      <xdr:colOff>73025</xdr:colOff>
      <xdr:row>33</xdr:row>
      <xdr:rowOff>112587</xdr:rowOff>
    </xdr:to>
    <xdr:cxnSp macro="">
      <xdr:nvCxnSpPr>
        <xdr:cNvPr id="109" name="直線コネクタ 108"/>
        <xdr:cNvCxnSpPr/>
      </xdr:nvCxnSpPr>
      <xdr:spPr bwMode="auto">
        <a:xfrm>
          <a:off x="5562600" y="60371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140226</xdr:rowOff>
    </xdr:from>
    <xdr:to>
      <xdr:col>4</xdr:col>
      <xdr:colOff>1117600</xdr:colOff>
      <xdr:row>35</xdr:row>
      <xdr:rowOff>213237</xdr:rowOff>
    </xdr:to>
    <xdr:cxnSp macro="">
      <xdr:nvCxnSpPr>
        <xdr:cNvPr id="110" name="直線コネクタ 109"/>
        <xdr:cNvCxnSpPr/>
      </xdr:nvCxnSpPr>
      <xdr:spPr bwMode="auto">
        <a:xfrm flipV="1">
          <a:off x="5003800" y="6750576"/>
          <a:ext cx="647700" cy="730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263150</xdr:rowOff>
    </xdr:from>
    <xdr:ext cx="762000" cy="259045"/>
    <xdr:sp macro="" textlink="">
      <xdr:nvSpPr>
        <xdr:cNvPr id="111" name="人口1人当たり決算額の推移平均値テキスト445"/>
        <xdr:cNvSpPr txBox="1"/>
      </xdr:nvSpPr>
      <xdr:spPr>
        <a:xfrm>
          <a:off x="5740400" y="68735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30,511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291073</xdr:rowOff>
    </xdr:from>
    <xdr:to>
      <xdr:col>5</xdr:col>
      <xdr:colOff>34925</xdr:colOff>
      <xdr:row>36</xdr:row>
      <xdr:rowOff>49773</xdr:rowOff>
    </xdr:to>
    <xdr:sp macro="" textlink="">
      <xdr:nvSpPr>
        <xdr:cNvPr id="112" name="フローチャート : 判断 111"/>
        <xdr:cNvSpPr/>
      </xdr:nvSpPr>
      <xdr:spPr bwMode="auto">
        <a:xfrm>
          <a:off x="5600700" y="6901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213237</xdr:rowOff>
    </xdr:from>
    <xdr:to>
      <xdr:col>4</xdr:col>
      <xdr:colOff>469900</xdr:colOff>
      <xdr:row>35</xdr:row>
      <xdr:rowOff>289295</xdr:rowOff>
    </xdr:to>
    <xdr:cxnSp macro="">
      <xdr:nvCxnSpPr>
        <xdr:cNvPr id="113" name="直線コネクタ 112"/>
        <xdr:cNvCxnSpPr/>
      </xdr:nvCxnSpPr>
      <xdr:spPr bwMode="auto">
        <a:xfrm flipV="1">
          <a:off x="4305300" y="6823587"/>
          <a:ext cx="698500" cy="760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267364</xdr:rowOff>
    </xdr:from>
    <xdr:to>
      <xdr:col>4</xdr:col>
      <xdr:colOff>520700</xdr:colOff>
      <xdr:row>36</xdr:row>
      <xdr:rowOff>26064</xdr:rowOff>
    </xdr:to>
    <xdr:sp macro="" textlink="">
      <xdr:nvSpPr>
        <xdr:cNvPr id="114" name="フローチャート : 判断 113"/>
        <xdr:cNvSpPr/>
      </xdr:nvSpPr>
      <xdr:spPr bwMode="auto">
        <a:xfrm>
          <a:off x="4953000" y="6877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10841</xdr:rowOff>
    </xdr:from>
    <xdr:ext cx="736600" cy="259045"/>
    <xdr:sp macro="" textlink="">
      <xdr:nvSpPr>
        <xdr:cNvPr id="115" name="テキスト ボックス 114"/>
        <xdr:cNvSpPr txBox="1"/>
      </xdr:nvSpPr>
      <xdr:spPr>
        <a:xfrm>
          <a:off x="4622800" y="6964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32,689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289295</xdr:rowOff>
    </xdr:from>
    <xdr:to>
      <xdr:col>3</xdr:col>
      <xdr:colOff>904875</xdr:colOff>
      <xdr:row>35</xdr:row>
      <xdr:rowOff>321169</xdr:rowOff>
    </xdr:to>
    <xdr:cxnSp macro="">
      <xdr:nvCxnSpPr>
        <xdr:cNvPr id="116" name="直線コネクタ 115"/>
        <xdr:cNvCxnSpPr/>
      </xdr:nvCxnSpPr>
      <xdr:spPr bwMode="auto">
        <a:xfrm flipV="1">
          <a:off x="3606800" y="6899645"/>
          <a:ext cx="698500" cy="318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269618</xdr:rowOff>
    </xdr:from>
    <xdr:to>
      <xdr:col>3</xdr:col>
      <xdr:colOff>955675</xdr:colOff>
      <xdr:row>36</xdr:row>
      <xdr:rowOff>28318</xdr:rowOff>
    </xdr:to>
    <xdr:sp macro="" textlink="">
      <xdr:nvSpPr>
        <xdr:cNvPr id="117" name="フローチャート : 判断 116"/>
        <xdr:cNvSpPr/>
      </xdr:nvSpPr>
      <xdr:spPr bwMode="auto">
        <a:xfrm>
          <a:off x="4254500" y="6879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13095</xdr:rowOff>
    </xdr:from>
    <xdr:ext cx="762000" cy="259045"/>
    <xdr:sp macro="" textlink="">
      <xdr:nvSpPr>
        <xdr:cNvPr id="118" name="テキスト ボックス 117"/>
        <xdr:cNvSpPr txBox="1"/>
      </xdr:nvSpPr>
      <xdr:spPr>
        <a:xfrm>
          <a:off x="3924300" y="696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32,482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321169</xdr:rowOff>
    </xdr:from>
    <xdr:to>
      <xdr:col>3</xdr:col>
      <xdr:colOff>206375</xdr:colOff>
      <xdr:row>36</xdr:row>
      <xdr:rowOff>11796</xdr:rowOff>
    </xdr:to>
    <xdr:cxnSp macro="">
      <xdr:nvCxnSpPr>
        <xdr:cNvPr id="119" name="直線コネクタ 118"/>
        <xdr:cNvCxnSpPr/>
      </xdr:nvCxnSpPr>
      <xdr:spPr bwMode="auto">
        <a:xfrm flipV="1">
          <a:off x="2908300" y="6931519"/>
          <a:ext cx="698500" cy="335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205849</xdr:rowOff>
    </xdr:from>
    <xdr:to>
      <xdr:col>3</xdr:col>
      <xdr:colOff>257175</xdr:colOff>
      <xdr:row>35</xdr:row>
      <xdr:rowOff>307449</xdr:rowOff>
    </xdr:to>
    <xdr:sp macro="" textlink="">
      <xdr:nvSpPr>
        <xdr:cNvPr id="120" name="フローチャート : 判断 119"/>
        <xdr:cNvSpPr/>
      </xdr:nvSpPr>
      <xdr:spPr bwMode="auto">
        <a:xfrm>
          <a:off x="3556000" y="6816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317626</xdr:rowOff>
    </xdr:from>
    <xdr:ext cx="762000" cy="259045"/>
    <xdr:sp macro="" textlink="">
      <xdr:nvSpPr>
        <xdr:cNvPr id="121" name="テキスト ボックス 120"/>
        <xdr:cNvSpPr txBox="1"/>
      </xdr:nvSpPr>
      <xdr:spPr>
        <a:xfrm>
          <a:off x="3225800" y="6585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38,340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195573</xdr:rowOff>
    </xdr:from>
    <xdr:to>
      <xdr:col>2</xdr:col>
      <xdr:colOff>692150</xdr:colOff>
      <xdr:row>35</xdr:row>
      <xdr:rowOff>297173</xdr:rowOff>
    </xdr:to>
    <xdr:sp macro="" textlink="">
      <xdr:nvSpPr>
        <xdr:cNvPr id="122" name="フローチャート : 判断 121"/>
        <xdr:cNvSpPr/>
      </xdr:nvSpPr>
      <xdr:spPr bwMode="auto">
        <a:xfrm>
          <a:off x="2857500" y="6805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307350</xdr:rowOff>
    </xdr:from>
    <xdr:ext cx="762000" cy="259045"/>
    <xdr:sp macro="" textlink="">
      <xdr:nvSpPr>
        <xdr:cNvPr id="123" name="テキスト ボックス 122"/>
        <xdr:cNvSpPr txBox="1"/>
      </xdr:nvSpPr>
      <xdr:spPr>
        <a:xfrm>
          <a:off x="2527300" y="6574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39,284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89426</xdr:rowOff>
    </xdr:from>
    <xdr:to>
      <xdr:col>5</xdr:col>
      <xdr:colOff>34925</xdr:colOff>
      <xdr:row>35</xdr:row>
      <xdr:rowOff>191026</xdr:rowOff>
    </xdr:to>
    <xdr:sp macro="" textlink="">
      <xdr:nvSpPr>
        <xdr:cNvPr id="129" name="円/楕円 128"/>
        <xdr:cNvSpPr/>
      </xdr:nvSpPr>
      <xdr:spPr bwMode="auto">
        <a:xfrm>
          <a:off x="5600700" y="66997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277403</xdr:rowOff>
    </xdr:from>
    <xdr:ext cx="762000" cy="259045"/>
    <xdr:sp macro="" textlink="">
      <xdr:nvSpPr>
        <xdr:cNvPr id="130" name="人口1人当たり決算額の推移該当値テキスト445"/>
        <xdr:cNvSpPr txBox="1"/>
      </xdr:nvSpPr>
      <xdr:spPr>
        <a:xfrm>
          <a:off x="5740400" y="6544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49,035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162437</xdr:rowOff>
    </xdr:from>
    <xdr:to>
      <xdr:col>4</xdr:col>
      <xdr:colOff>520700</xdr:colOff>
      <xdr:row>35</xdr:row>
      <xdr:rowOff>264037</xdr:rowOff>
    </xdr:to>
    <xdr:sp macro="" textlink="">
      <xdr:nvSpPr>
        <xdr:cNvPr id="131" name="円/楕円 130"/>
        <xdr:cNvSpPr/>
      </xdr:nvSpPr>
      <xdr:spPr bwMode="auto">
        <a:xfrm>
          <a:off x="4953000" y="6772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274214</xdr:rowOff>
    </xdr:from>
    <xdr:ext cx="736600" cy="259045"/>
    <xdr:sp macro="" textlink="">
      <xdr:nvSpPr>
        <xdr:cNvPr id="132" name="テキスト ボックス 131"/>
        <xdr:cNvSpPr txBox="1"/>
      </xdr:nvSpPr>
      <xdr:spPr>
        <a:xfrm>
          <a:off x="4622800" y="6541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42,328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238495</xdr:rowOff>
    </xdr:from>
    <xdr:to>
      <xdr:col>3</xdr:col>
      <xdr:colOff>955675</xdr:colOff>
      <xdr:row>35</xdr:row>
      <xdr:rowOff>340095</xdr:rowOff>
    </xdr:to>
    <xdr:sp macro="" textlink="">
      <xdr:nvSpPr>
        <xdr:cNvPr id="133" name="円/楕円 132"/>
        <xdr:cNvSpPr/>
      </xdr:nvSpPr>
      <xdr:spPr bwMode="auto">
        <a:xfrm>
          <a:off x="4254500" y="6848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7372</xdr:rowOff>
    </xdr:from>
    <xdr:ext cx="762000" cy="259045"/>
    <xdr:sp macro="" textlink="">
      <xdr:nvSpPr>
        <xdr:cNvPr id="134" name="テキスト ボックス 133"/>
        <xdr:cNvSpPr txBox="1"/>
      </xdr:nvSpPr>
      <xdr:spPr>
        <a:xfrm>
          <a:off x="3924300" y="661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35,341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270369</xdr:rowOff>
    </xdr:from>
    <xdr:to>
      <xdr:col>3</xdr:col>
      <xdr:colOff>257175</xdr:colOff>
      <xdr:row>36</xdr:row>
      <xdr:rowOff>29069</xdr:rowOff>
    </xdr:to>
    <xdr:sp macro="" textlink="">
      <xdr:nvSpPr>
        <xdr:cNvPr id="135" name="円/楕円 134"/>
        <xdr:cNvSpPr/>
      </xdr:nvSpPr>
      <xdr:spPr bwMode="auto">
        <a:xfrm>
          <a:off x="3556000" y="6880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13846</xdr:rowOff>
    </xdr:from>
    <xdr:ext cx="762000" cy="259045"/>
    <xdr:sp macro="" textlink="">
      <xdr:nvSpPr>
        <xdr:cNvPr id="136" name="テキスト ボックス 135"/>
        <xdr:cNvSpPr txBox="1"/>
      </xdr:nvSpPr>
      <xdr:spPr>
        <a:xfrm>
          <a:off x="3225800" y="696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32,413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303896</xdr:rowOff>
    </xdr:from>
    <xdr:to>
      <xdr:col>2</xdr:col>
      <xdr:colOff>692150</xdr:colOff>
      <xdr:row>36</xdr:row>
      <xdr:rowOff>62596</xdr:rowOff>
    </xdr:to>
    <xdr:sp macro="" textlink="">
      <xdr:nvSpPr>
        <xdr:cNvPr id="137" name="円/楕円 136"/>
        <xdr:cNvSpPr/>
      </xdr:nvSpPr>
      <xdr:spPr bwMode="auto">
        <a:xfrm>
          <a:off x="2857500" y="69142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47373</xdr:rowOff>
    </xdr:from>
    <xdr:ext cx="762000" cy="259045"/>
    <xdr:sp macro="" textlink="">
      <xdr:nvSpPr>
        <xdr:cNvPr id="138" name="テキスト ボックス 137"/>
        <xdr:cNvSpPr txBox="1"/>
      </xdr:nvSpPr>
      <xdr:spPr>
        <a:xfrm>
          <a:off x="2527300" y="700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29,333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北海道古平町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3,248
3,205
188.36
4,285,574
4,186,077
90,374
2,113,195
3,989,646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18.1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72,973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4842</xdr:rowOff>
    </xdr:from>
    <xdr:to>
      <xdr:col>6</xdr:col>
      <xdr:colOff>510540</xdr:colOff>
      <xdr:row>39</xdr:row>
      <xdr:rowOff>166139</xdr:rowOff>
    </xdr:to>
    <xdr:cxnSp macro="">
      <xdr:nvCxnSpPr>
        <xdr:cNvPr id="58" name="直線コネクタ 57"/>
        <xdr:cNvCxnSpPr/>
      </xdr:nvCxnSpPr>
      <xdr:spPr>
        <a:xfrm flipV="1">
          <a:off x="4633595" y="5319792"/>
          <a:ext cx="1270" cy="1532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169966</xdr:rowOff>
    </xdr:from>
    <xdr:ext cx="534377" cy="259045"/>
    <xdr:sp macro="" textlink="">
      <xdr:nvSpPr>
        <xdr:cNvPr id="59" name="人件費最小値テキスト"/>
        <xdr:cNvSpPr txBox="1"/>
      </xdr:nvSpPr>
      <xdr:spPr>
        <a:xfrm>
          <a:off x="4686300" y="685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79,404</a:t>
          </a:r>
          <a:endParaRPr kumimoji="1" lang="ja-JP" altLang="en-US" sz="1000" b="1">
            <a:latin typeface="ＭＳ Ｐゴシック"/>
          </a:endParaRPr>
        </a:p>
      </xdr:txBody>
    </xdr:sp>
    <xdr:clientData/>
  </xdr:oneCellAnchor>
  <xdr:twoCellAnchor>
    <xdr:from>
      <xdr:col>6</xdr:col>
      <xdr:colOff>422275</xdr:colOff>
      <xdr:row>39</xdr:row>
      <xdr:rowOff>166139</xdr:rowOff>
    </xdr:from>
    <xdr:to>
      <xdr:col>6</xdr:col>
      <xdr:colOff>600075</xdr:colOff>
      <xdr:row>39</xdr:row>
      <xdr:rowOff>166139</xdr:rowOff>
    </xdr:to>
    <xdr:cxnSp macro="">
      <xdr:nvCxnSpPr>
        <xdr:cNvPr id="60" name="直線コネクタ 59"/>
        <xdr:cNvCxnSpPr/>
      </xdr:nvCxnSpPr>
      <xdr:spPr>
        <a:xfrm>
          <a:off x="4546600" y="685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122969</xdr:rowOff>
    </xdr:from>
    <xdr:ext cx="599010" cy="259045"/>
    <xdr:sp macro="" textlink="">
      <xdr:nvSpPr>
        <xdr:cNvPr id="61" name="人件費最大値テキスト"/>
        <xdr:cNvSpPr txBox="1"/>
      </xdr:nvSpPr>
      <xdr:spPr>
        <a:xfrm>
          <a:off x="4686300" y="5095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548,795</a:t>
          </a:r>
          <a:endParaRPr kumimoji="1" lang="ja-JP" altLang="en-US" sz="1000" b="1">
            <a:latin typeface="ＭＳ Ｐゴシック"/>
          </a:endParaRPr>
        </a:p>
      </xdr:txBody>
    </xdr:sp>
    <xdr:clientData/>
  </xdr:oneCellAnchor>
  <xdr:twoCellAnchor>
    <xdr:from>
      <xdr:col>6</xdr:col>
      <xdr:colOff>422275</xdr:colOff>
      <xdr:row>31</xdr:row>
      <xdr:rowOff>4842</xdr:rowOff>
    </xdr:from>
    <xdr:to>
      <xdr:col>6</xdr:col>
      <xdr:colOff>600075</xdr:colOff>
      <xdr:row>31</xdr:row>
      <xdr:rowOff>4842</xdr:rowOff>
    </xdr:to>
    <xdr:cxnSp macro="">
      <xdr:nvCxnSpPr>
        <xdr:cNvPr id="62" name="直線コネクタ 61"/>
        <xdr:cNvCxnSpPr/>
      </xdr:nvCxnSpPr>
      <xdr:spPr>
        <a:xfrm>
          <a:off x="4546600" y="5319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35429</xdr:rowOff>
    </xdr:from>
    <xdr:to>
      <xdr:col>6</xdr:col>
      <xdr:colOff>511175</xdr:colOff>
      <xdr:row>38</xdr:row>
      <xdr:rowOff>71548</xdr:rowOff>
    </xdr:to>
    <xdr:cxnSp macro="">
      <xdr:nvCxnSpPr>
        <xdr:cNvPr id="63" name="直線コネクタ 62"/>
        <xdr:cNvCxnSpPr/>
      </xdr:nvCxnSpPr>
      <xdr:spPr>
        <a:xfrm flipV="1">
          <a:off x="3797300" y="6550529"/>
          <a:ext cx="838200" cy="3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1050</xdr:rowOff>
    </xdr:from>
    <xdr:ext cx="599010" cy="259045"/>
    <xdr:sp macro="" textlink="">
      <xdr:nvSpPr>
        <xdr:cNvPr id="64" name="人件費平均値テキスト"/>
        <xdr:cNvSpPr txBox="1"/>
      </xdr:nvSpPr>
      <xdr:spPr>
        <a:xfrm>
          <a:off x="4686300" y="65161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160,295</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22623</xdr:rowOff>
    </xdr:from>
    <xdr:to>
      <xdr:col>6</xdr:col>
      <xdr:colOff>561975</xdr:colOff>
      <xdr:row>38</xdr:row>
      <xdr:rowOff>124223</xdr:rowOff>
    </xdr:to>
    <xdr:sp macro="" textlink="">
      <xdr:nvSpPr>
        <xdr:cNvPr id="65" name="フローチャート : 判断 64"/>
        <xdr:cNvSpPr/>
      </xdr:nvSpPr>
      <xdr:spPr>
        <a:xfrm>
          <a:off x="4584700" y="653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71548</xdr:rowOff>
    </xdr:from>
    <xdr:to>
      <xdr:col>5</xdr:col>
      <xdr:colOff>358775</xdr:colOff>
      <xdr:row>38</xdr:row>
      <xdr:rowOff>89179</xdr:rowOff>
    </xdr:to>
    <xdr:cxnSp macro="">
      <xdr:nvCxnSpPr>
        <xdr:cNvPr id="66" name="直線コネクタ 65"/>
        <xdr:cNvCxnSpPr/>
      </xdr:nvCxnSpPr>
      <xdr:spPr>
        <a:xfrm flipV="1">
          <a:off x="2908300" y="6586648"/>
          <a:ext cx="889000" cy="1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38</xdr:row>
      <xdr:rowOff>59143</xdr:rowOff>
    </xdr:from>
    <xdr:to>
      <xdr:col>5</xdr:col>
      <xdr:colOff>409575</xdr:colOff>
      <xdr:row>38</xdr:row>
      <xdr:rowOff>160743</xdr:rowOff>
    </xdr:to>
    <xdr:sp macro="" textlink="">
      <xdr:nvSpPr>
        <xdr:cNvPr id="67" name="フローチャート : 判断 66"/>
        <xdr:cNvSpPr/>
      </xdr:nvSpPr>
      <xdr:spPr>
        <a:xfrm>
          <a:off x="3746500" y="657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151870</xdr:rowOff>
    </xdr:from>
    <xdr:ext cx="599010" cy="259045"/>
    <xdr:sp macro="" textlink="">
      <xdr:nvSpPr>
        <xdr:cNvPr id="68" name="テキスト ボックス 67"/>
        <xdr:cNvSpPr txBox="1"/>
      </xdr:nvSpPr>
      <xdr:spPr>
        <a:xfrm>
          <a:off x="3497794" y="666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149,112</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89179</xdr:rowOff>
    </xdr:from>
    <xdr:to>
      <xdr:col>4</xdr:col>
      <xdr:colOff>155575</xdr:colOff>
      <xdr:row>38</xdr:row>
      <xdr:rowOff>92791</xdr:rowOff>
    </xdr:to>
    <xdr:cxnSp macro="">
      <xdr:nvCxnSpPr>
        <xdr:cNvPr id="69" name="直線コネクタ 68"/>
        <xdr:cNvCxnSpPr/>
      </xdr:nvCxnSpPr>
      <xdr:spPr>
        <a:xfrm flipV="1">
          <a:off x="2019300" y="6604279"/>
          <a:ext cx="889000" cy="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38</xdr:row>
      <xdr:rowOff>35296</xdr:rowOff>
    </xdr:from>
    <xdr:to>
      <xdr:col>4</xdr:col>
      <xdr:colOff>206375</xdr:colOff>
      <xdr:row>38</xdr:row>
      <xdr:rowOff>136896</xdr:rowOff>
    </xdr:to>
    <xdr:sp macro="" textlink="">
      <xdr:nvSpPr>
        <xdr:cNvPr id="70" name="フローチャート : 判断 69"/>
        <xdr:cNvSpPr/>
      </xdr:nvSpPr>
      <xdr:spPr>
        <a:xfrm>
          <a:off x="2857500" y="655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153424</xdr:rowOff>
    </xdr:from>
    <xdr:ext cx="599010" cy="259045"/>
    <xdr:sp macro="" textlink="">
      <xdr:nvSpPr>
        <xdr:cNvPr id="71" name="テキスト ボックス 70"/>
        <xdr:cNvSpPr txBox="1"/>
      </xdr:nvSpPr>
      <xdr:spPr>
        <a:xfrm>
          <a:off x="2608794" y="6325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156,414</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92791</xdr:rowOff>
    </xdr:from>
    <xdr:to>
      <xdr:col>2</xdr:col>
      <xdr:colOff>638175</xdr:colOff>
      <xdr:row>38</xdr:row>
      <xdr:rowOff>97363</xdr:rowOff>
    </xdr:to>
    <xdr:cxnSp macro="">
      <xdr:nvCxnSpPr>
        <xdr:cNvPr id="72" name="直線コネクタ 71"/>
        <xdr:cNvCxnSpPr/>
      </xdr:nvCxnSpPr>
      <xdr:spPr>
        <a:xfrm flipV="1">
          <a:off x="1130300" y="6607891"/>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38</xdr:row>
      <xdr:rowOff>36952</xdr:rowOff>
    </xdr:from>
    <xdr:to>
      <xdr:col>3</xdr:col>
      <xdr:colOff>3175</xdr:colOff>
      <xdr:row>38</xdr:row>
      <xdr:rowOff>138552</xdr:rowOff>
    </xdr:to>
    <xdr:sp macro="" textlink="">
      <xdr:nvSpPr>
        <xdr:cNvPr id="73" name="フローチャート : 判断 72"/>
        <xdr:cNvSpPr/>
      </xdr:nvSpPr>
      <xdr:spPr>
        <a:xfrm>
          <a:off x="1968500" y="6552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155079</xdr:rowOff>
    </xdr:from>
    <xdr:ext cx="599010" cy="259045"/>
    <xdr:sp macro="" textlink="">
      <xdr:nvSpPr>
        <xdr:cNvPr id="74" name="テキスト ボックス 73"/>
        <xdr:cNvSpPr txBox="1"/>
      </xdr:nvSpPr>
      <xdr:spPr>
        <a:xfrm>
          <a:off x="1719794" y="6327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155,907</a:t>
          </a:r>
          <a:endParaRPr kumimoji="1" lang="ja-JP" altLang="en-US" sz="1000" b="1">
            <a:solidFill>
              <a:srgbClr val="000080"/>
            </a:solidFill>
            <a:latin typeface="ＭＳ Ｐゴシック"/>
          </a:endParaRPr>
        </a:p>
      </xdr:txBody>
    </xdr:sp>
    <xdr:clientData/>
  </xdr:oneCellAnchor>
  <xdr:twoCellAnchor>
    <xdr:from>
      <xdr:col>1</xdr:col>
      <xdr:colOff>384175</xdr:colOff>
      <xdr:row>38</xdr:row>
      <xdr:rowOff>41015</xdr:rowOff>
    </xdr:from>
    <xdr:to>
      <xdr:col>1</xdr:col>
      <xdr:colOff>485775</xdr:colOff>
      <xdr:row>38</xdr:row>
      <xdr:rowOff>142615</xdr:rowOff>
    </xdr:to>
    <xdr:sp macro="" textlink="">
      <xdr:nvSpPr>
        <xdr:cNvPr id="75" name="フローチャート : 判断 74"/>
        <xdr:cNvSpPr/>
      </xdr:nvSpPr>
      <xdr:spPr>
        <a:xfrm>
          <a:off x="1079500" y="655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159142</xdr:rowOff>
    </xdr:from>
    <xdr:ext cx="599010" cy="259045"/>
    <xdr:sp macro="" textlink="">
      <xdr:nvSpPr>
        <xdr:cNvPr id="76" name="テキスト ボックス 75"/>
        <xdr:cNvSpPr txBox="1"/>
      </xdr:nvSpPr>
      <xdr:spPr>
        <a:xfrm>
          <a:off x="830794" y="6331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154,663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156079</xdr:rowOff>
    </xdr:from>
    <xdr:to>
      <xdr:col>6</xdr:col>
      <xdr:colOff>561975</xdr:colOff>
      <xdr:row>38</xdr:row>
      <xdr:rowOff>86229</xdr:rowOff>
    </xdr:to>
    <xdr:sp macro="" textlink="">
      <xdr:nvSpPr>
        <xdr:cNvPr id="82" name="円/楕円 81"/>
        <xdr:cNvSpPr/>
      </xdr:nvSpPr>
      <xdr:spPr>
        <a:xfrm>
          <a:off x="4584700" y="649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7506</xdr:rowOff>
    </xdr:from>
    <xdr:ext cx="599010" cy="259045"/>
    <xdr:sp macro="" textlink="">
      <xdr:nvSpPr>
        <xdr:cNvPr id="83" name="人件費該当値テキスト"/>
        <xdr:cNvSpPr txBox="1"/>
      </xdr:nvSpPr>
      <xdr:spPr>
        <a:xfrm>
          <a:off x="4686300" y="6351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171,929</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20748</xdr:rowOff>
    </xdr:from>
    <xdr:to>
      <xdr:col>5</xdr:col>
      <xdr:colOff>409575</xdr:colOff>
      <xdr:row>38</xdr:row>
      <xdr:rowOff>122348</xdr:rowOff>
    </xdr:to>
    <xdr:sp macro="" textlink="">
      <xdr:nvSpPr>
        <xdr:cNvPr id="84" name="円/楕円 83"/>
        <xdr:cNvSpPr/>
      </xdr:nvSpPr>
      <xdr:spPr>
        <a:xfrm>
          <a:off x="3746500" y="653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138875</xdr:rowOff>
    </xdr:from>
    <xdr:ext cx="599010" cy="259045"/>
    <xdr:sp macro="" textlink="">
      <xdr:nvSpPr>
        <xdr:cNvPr id="85" name="テキスト ボックス 84"/>
        <xdr:cNvSpPr txBox="1"/>
      </xdr:nvSpPr>
      <xdr:spPr>
        <a:xfrm>
          <a:off x="3497794" y="6311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160,869</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38379</xdr:rowOff>
    </xdr:from>
    <xdr:to>
      <xdr:col>4</xdr:col>
      <xdr:colOff>206375</xdr:colOff>
      <xdr:row>38</xdr:row>
      <xdr:rowOff>139979</xdr:rowOff>
    </xdr:to>
    <xdr:sp macro="" textlink="">
      <xdr:nvSpPr>
        <xdr:cNvPr id="86" name="円/楕円 85"/>
        <xdr:cNvSpPr/>
      </xdr:nvSpPr>
      <xdr:spPr>
        <a:xfrm>
          <a:off x="2857500" y="655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131106</xdr:rowOff>
    </xdr:from>
    <xdr:ext cx="599010" cy="259045"/>
    <xdr:sp macro="" textlink="">
      <xdr:nvSpPr>
        <xdr:cNvPr id="87" name="テキスト ボックス 86"/>
        <xdr:cNvSpPr txBox="1"/>
      </xdr:nvSpPr>
      <xdr:spPr>
        <a:xfrm>
          <a:off x="2608794" y="6646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155,470</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41991</xdr:rowOff>
    </xdr:from>
    <xdr:to>
      <xdr:col>3</xdr:col>
      <xdr:colOff>3175</xdr:colOff>
      <xdr:row>38</xdr:row>
      <xdr:rowOff>143591</xdr:rowOff>
    </xdr:to>
    <xdr:sp macro="" textlink="">
      <xdr:nvSpPr>
        <xdr:cNvPr id="88" name="円/楕円 87"/>
        <xdr:cNvSpPr/>
      </xdr:nvSpPr>
      <xdr:spPr>
        <a:xfrm>
          <a:off x="1968500" y="655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134718</xdr:rowOff>
    </xdr:from>
    <xdr:ext cx="599010" cy="259045"/>
    <xdr:sp macro="" textlink="">
      <xdr:nvSpPr>
        <xdr:cNvPr id="89" name="テキスト ボックス 88"/>
        <xdr:cNvSpPr txBox="1"/>
      </xdr:nvSpPr>
      <xdr:spPr>
        <a:xfrm>
          <a:off x="1719794" y="6649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154,364</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46563</xdr:rowOff>
    </xdr:from>
    <xdr:to>
      <xdr:col>1</xdr:col>
      <xdr:colOff>485775</xdr:colOff>
      <xdr:row>38</xdr:row>
      <xdr:rowOff>148163</xdr:rowOff>
    </xdr:to>
    <xdr:sp macro="" textlink="">
      <xdr:nvSpPr>
        <xdr:cNvPr id="90" name="円/楕円 89"/>
        <xdr:cNvSpPr/>
      </xdr:nvSpPr>
      <xdr:spPr>
        <a:xfrm>
          <a:off x="1079500" y="656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139290</xdr:rowOff>
    </xdr:from>
    <xdr:ext cx="599010" cy="259045"/>
    <xdr:sp macro="" textlink="">
      <xdr:nvSpPr>
        <xdr:cNvPr id="91" name="テキスト ボックス 90"/>
        <xdr:cNvSpPr txBox="1"/>
      </xdr:nvSpPr>
      <xdr:spPr>
        <a:xfrm>
          <a:off x="830794" y="6654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152,964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109962</xdr:rowOff>
    </xdr:from>
    <xdr:to>
      <xdr:col>6</xdr:col>
      <xdr:colOff>510540</xdr:colOff>
      <xdr:row>58</xdr:row>
      <xdr:rowOff>143780</xdr:rowOff>
    </xdr:to>
    <xdr:cxnSp macro="">
      <xdr:nvCxnSpPr>
        <xdr:cNvPr id="117" name="直線コネクタ 116"/>
        <xdr:cNvCxnSpPr/>
      </xdr:nvCxnSpPr>
      <xdr:spPr>
        <a:xfrm flipV="1">
          <a:off x="4633595" y="8682462"/>
          <a:ext cx="1270" cy="1405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147607</xdr:rowOff>
    </xdr:from>
    <xdr:ext cx="534377" cy="259045"/>
    <xdr:sp macro="" textlink="">
      <xdr:nvSpPr>
        <xdr:cNvPr id="118" name="物件費最小値テキスト"/>
        <xdr:cNvSpPr txBox="1"/>
      </xdr:nvSpPr>
      <xdr:spPr>
        <a:xfrm>
          <a:off x="4686300" y="1009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77,501</a:t>
          </a:r>
          <a:endParaRPr kumimoji="1" lang="ja-JP" altLang="en-US" sz="1000" b="1">
            <a:latin typeface="ＭＳ Ｐゴシック"/>
          </a:endParaRPr>
        </a:p>
      </xdr:txBody>
    </xdr:sp>
    <xdr:clientData/>
  </xdr:oneCellAnchor>
  <xdr:twoCellAnchor>
    <xdr:from>
      <xdr:col>6</xdr:col>
      <xdr:colOff>422275</xdr:colOff>
      <xdr:row>58</xdr:row>
      <xdr:rowOff>143780</xdr:rowOff>
    </xdr:from>
    <xdr:to>
      <xdr:col>6</xdr:col>
      <xdr:colOff>600075</xdr:colOff>
      <xdr:row>58</xdr:row>
      <xdr:rowOff>143780</xdr:rowOff>
    </xdr:to>
    <xdr:cxnSp macro="">
      <xdr:nvCxnSpPr>
        <xdr:cNvPr id="119" name="直線コネクタ 118"/>
        <xdr:cNvCxnSpPr/>
      </xdr:nvCxnSpPr>
      <xdr:spPr>
        <a:xfrm>
          <a:off x="4546600" y="1008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56639</xdr:rowOff>
    </xdr:from>
    <xdr:ext cx="599010" cy="259045"/>
    <xdr:sp macro="" textlink="">
      <xdr:nvSpPr>
        <xdr:cNvPr id="120" name="物件費最大値テキスト"/>
        <xdr:cNvSpPr txBox="1"/>
      </xdr:nvSpPr>
      <xdr:spPr>
        <a:xfrm>
          <a:off x="4686300" y="8457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938,212</a:t>
          </a:r>
          <a:endParaRPr kumimoji="1" lang="ja-JP" altLang="en-US" sz="1000" b="1">
            <a:latin typeface="ＭＳ Ｐゴシック"/>
          </a:endParaRPr>
        </a:p>
      </xdr:txBody>
    </xdr:sp>
    <xdr:clientData/>
  </xdr:oneCellAnchor>
  <xdr:twoCellAnchor>
    <xdr:from>
      <xdr:col>6</xdr:col>
      <xdr:colOff>422275</xdr:colOff>
      <xdr:row>50</xdr:row>
      <xdr:rowOff>109962</xdr:rowOff>
    </xdr:from>
    <xdr:to>
      <xdr:col>6</xdr:col>
      <xdr:colOff>600075</xdr:colOff>
      <xdr:row>50</xdr:row>
      <xdr:rowOff>109962</xdr:rowOff>
    </xdr:to>
    <xdr:cxnSp macro="">
      <xdr:nvCxnSpPr>
        <xdr:cNvPr id="121" name="直線コネクタ 120"/>
        <xdr:cNvCxnSpPr/>
      </xdr:nvCxnSpPr>
      <xdr:spPr>
        <a:xfrm>
          <a:off x="4546600" y="8682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10348</xdr:rowOff>
    </xdr:from>
    <xdr:to>
      <xdr:col>6</xdr:col>
      <xdr:colOff>511175</xdr:colOff>
      <xdr:row>57</xdr:row>
      <xdr:rowOff>89449</xdr:rowOff>
    </xdr:to>
    <xdr:cxnSp macro="">
      <xdr:nvCxnSpPr>
        <xdr:cNvPr id="122" name="直線コネクタ 121"/>
        <xdr:cNvCxnSpPr/>
      </xdr:nvCxnSpPr>
      <xdr:spPr>
        <a:xfrm flipV="1">
          <a:off x="3797300" y="9782998"/>
          <a:ext cx="838200" cy="79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90141</xdr:rowOff>
    </xdr:from>
    <xdr:ext cx="599010" cy="259045"/>
    <xdr:sp macro="" textlink="">
      <xdr:nvSpPr>
        <xdr:cNvPr id="123" name="物件費平均値テキスト"/>
        <xdr:cNvSpPr txBox="1"/>
      </xdr:nvSpPr>
      <xdr:spPr>
        <a:xfrm>
          <a:off x="4686300" y="98627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171,028</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111714</xdr:rowOff>
    </xdr:from>
    <xdr:to>
      <xdr:col>6</xdr:col>
      <xdr:colOff>561975</xdr:colOff>
      <xdr:row>58</xdr:row>
      <xdr:rowOff>41864</xdr:rowOff>
    </xdr:to>
    <xdr:sp macro="" textlink="">
      <xdr:nvSpPr>
        <xdr:cNvPr id="124" name="フローチャート : 判断 123"/>
        <xdr:cNvSpPr/>
      </xdr:nvSpPr>
      <xdr:spPr>
        <a:xfrm>
          <a:off x="45847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89449</xdr:rowOff>
    </xdr:from>
    <xdr:to>
      <xdr:col>5</xdr:col>
      <xdr:colOff>358775</xdr:colOff>
      <xdr:row>58</xdr:row>
      <xdr:rowOff>41918</xdr:rowOff>
    </xdr:to>
    <xdr:cxnSp macro="">
      <xdr:nvCxnSpPr>
        <xdr:cNvPr id="125" name="直線コネクタ 124"/>
        <xdr:cNvCxnSpPr/>
      </xdr:nvCxnSpPr>
      <xdr:spPr>
        <a:xfrm flipV="1">
          <a:off x="2908300" y="9862099"/>
          <a:ext cx="889000" cy="12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122988</xdr:rowOff>
    </xdr:from>
    <xdr:to>
      <xdr:col>5</xdr:col>
      <xdr:colOff>409575</xdr:colOff>
      <xdr:row>58</xdr:row>
      <xdr:rowOff>53138</xdr:rowOff>
    </xdr:to>
    <xdr:sp macro="" textlink="">
      <xdr:nvSpPr>
        <xdr:cNvPr id="126" name="フローチャート : 判断 125"/>
        <xdr:cNvSpPr/>
      </xdr:nvSpPr>
      <xdr:spPr>
        <a:xfrm>
          <a:off x="3746500" y="989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44265</xdr:rowOff>
    </xdr:from>
    <xdr:ext cx="599010" cy="259045"/>
    <xdr:sp macro="" textlink="">
      <xdr:nvSpPr>
        <xdr:cNvPr id="127" name="テキスト ボックス 126"/>
        <xdr:cNvSpPr txBox="1"/>
      </xdr:nvSpPr>
      <xdr:spPr>
        <a:xfrm>
          <a:off x="3497794" y="9988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164,124</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41918</xdr:rowOff>
    </xdr:from>
    <xdr:to>
      <xdr:col>4</xdr:col>
      <xdr:colOff>155575</xdr:colOff>
      <xdr:row>58</xdr:row>
      <xdr:rowOff>102920</xdr:rowOff>
    </xdr:to>
    <xdr:cxnSp macro="">
      <xdr:nvCxnSpPr>
        <xdr:cNvPr id="128" name="直線コネクタ 127"/>
        <xdr:cNvCxnSpPr/>
      </xdr:nvCxnSpPr>
      <xdr:spPr>
        <a:xfrm flipV="1">
          <a:off x="2019300" y="9986018"/>
          <a:ext cx="889000" cy="61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109118</xdr:rowOff>
    </xdr:from>
    <xdr:to>
      <xdr:col>4</xdr:col>
      <xdr:colOff>206375</xdr:colOff>
      <xdr:row>58</xdr:row>
      <xdr:rowOff>39268</xdr:rowOff>
    </xdr:to>
    <xdr:sp macro="" textlink="">
      <xdr:nvSpPr>
        <xdr:cNvPr id="129" name="フローチャート : 判断 128"/>
        <xdr:cNvSpPr/>
      </xdr:nvSpPr>
      <xdr:spPr>
        <a:xfrm>
          <a:off x="2857500" y="988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55795</xdr:rowOff>
    </xdr:from>
    <xdr:ext cx="599010" cy="259045"/>
    <xdr:sp macro="" textlink="">
      <xdr:nvSpPr>
        <xdr:cNvPr id="130" name="テキスト ボックス 129"/>
        <xdr:cNvSpPr txBox="1"/>
      </xdr:nvSpPr>
      <xdr:spPr>
        <a:xfrm>
          <a:off x="2608794" y="9656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172,618</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102920</xdr:rowOff>
    </xdr:from>
    <xdr:to>
      <xdr:col>2</xdr:col>
      <xdr:colOff>638175</xdr:colOff>
      <xdr:row>58</xdr:row>
      <xdr:rowOff>106200</xdr:rowOff>
    </xdr:to>
    <xdr:cxnSp macro="">
      <xdr:nvCxnSpPr>
        <xdr:cNvPr id="131" name="直線コネクタ 130"/>
        <xdr:cNvCxnSpPr/>
      </xdr:nvCxnSpPr>
      <xdr:spPr>
        <a:xfrm flipV="1">
          <a:off x="1130300" y="10047020"/>
          <a:ext cx="889000" cy="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60794</xdr:rowOff>
    </xdr:from>
    <xdr:to>
      <xdr:col>3</xdr:col>
      <xdr:colOff>3175</xdr:colOff>
      <xdr:row>57</xdr:row>
      <xdr:rowOff>162394</xdr:rowOff>
    </xdr:to>
    <xdr:sp macro="" textlink="">
      <xdr:nvSpPr>
        <xdr:cNvPr id="132" name="フローチャート : 判断 131"/>
        <xdr:cNvSpPr/>
      </xdr:nvSpPr>
      <xdr:spPr>
        <a:xfrm>
          <a:off x="1968500" y="9833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7471</xdr:rowOff>
    </xdr:from>
    <xdr:ext cx="599010" cy="259045"/>
    <xdr:sp macro="" textlink="">
      <xdr:nvSpPr>
        <xdr:cNvPr id="133" name="テキスト ボックス 132"/>
        <xdr:cNvSpPr txBox="1"/>
      </xdr:nvSpPr>
      <xdr:spPr>
        <a:xfrm>
          <a:off x="1719794" y="9608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202,213</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88529</xdr:rowOff>
    </xdr:from>
    <xdr:to>
      <xdr:col>1</xdr:col>
      <xdr:colOff>485775</xdr:colOff>
      <xdr:row>58</xdr:row>
      <xdr:rowOff>18679</xdr:rowOff>
    </xdr:to>
    <xdr:sp macro="" textlink="">
      <xdr:nvSpPr>
        <xdr:cNvPr id="134" name="フローチャート : 判断 133"/>
        <xdr:cNvSpPr/>
      </xdr:nvSpPr>
      <xdr:spPr>
        <a:xfrm>
          <a:off x="1079500" y="986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35206</xdr:rowOff>
    </xdr:from>
    <xdr:ext cx="599010" cy="259045"/>
    <xdr:sp macro="" textlink="">
      <xdr:nvSpPr>
        <xdr:cNvPr id="135" name="テキスト ボックス 134"/>
        <xdr:cNvSpPr txBox="1"/>
      </xdr:nvSpPr>
      <xdr:spPr>
        <a:xfrm>
          <a:off x="830794" y="9636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185,227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130998</xdr:rowOff>
    </xdr:from>
    <xdr:to>
      <xdr:col>6</xdr:col>
      <xdr:colOff>561975</xdr:colOff>
      <xdr:row>57</xdr:row>
      <xdr:rowOff>61148</xdr:rowOff>
    </xdr:to>
    <xdr:sp macro="" textlink="">
      <xdr:nvSpPr>
        <xdr:cNvPr id="141" name="円/楕円 140"/>
        <xdr:cNvSpPr/>
      </xdr:nvSpPr>
      <xdr:spPr>
        <a:xfrm>
          <a:off x="4584700" y="973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153875</xdr:rowOff>
    </xdr:from>
    <xdr:ext cx="599010" cy="259045"/>
    <xdr:sp macro="" textlink="">
      <xdr:nvSpPr>
        <xdr:cNvPr id="142" name="物件費該当値テキスト"/>
        <xdr:cNvSpPr txBox="1"/>
      </xdr:nvSpPr>
      <xdr:spPr>
        <a:xfrm>
          <a:off x="4686300" y="9583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264,218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38649</xdr:rowOff>
    </xdr:from>
    <xdr:to>
      <xdr:col>5</xdr:col>
      <xdr:colOff>409575</xdr:colOff>
      <xdr:row>57</xdr:row>
      <xdr:rowOff>140249</xdr:rowOff>
    </xdr:to>
    <xdr:sp macro="" textlink="">
      <xdr:nvSpPr>
        <xdr:cNvPr id="143" name="円/楕円 142"/>
        <xdr:cNvSpPr/>
      </xdr:nvSpPr>
      <xdr:spPr>
        <a:xfrm>
          <a:off x="3746500" y="981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156776</xdr:rowOff>
    </xdr:from>
    <xdr:ext cx="599010" cy="259045"/>
    <xdr:sp macro="" textlink="">
      <xdr:nvSpPr>
        <xdr:cNvPr id="144" name="テキスト ボックス 143"/>
        <xdr:cNvSpPr txBox="1"/>
      </xdr:nvSpPr>
      <xdr:spPr>
        <a:xfrm>
          <a:off x="3497794" y="958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215,775</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162568</xdr:rowOff>
    </xdr:from>
    <xdr:to>
      <xdr:col>4</xdr:col>
      <xdr:colOff>206375</xdr:colOff>
      <xdr:row>58</xdr:row>
      <xdr:rowOff>92718</xdr:rowOff>
    </xdr:to>
    <xdr:sp macro="" textlink="">
      <xdr:nvSpPr>
        <xdr:cNvPr id="145" name="円/楕円 144"/>
        <xdr:cNvSpPr/>
      </xdr:nvSpPr>
      <xdr:spPr>
        <a:xfrm>
          <a:off x="2857500" y="993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83845</xdr:rowOff>
    </xdr:from>
    <xdr:ext cx="599010" cy="259045"/>
    <xdr:sp macro="" textlink="">
      <xdr:nvSpPr>
        <xdr:cNvPr id="146" name="テキスト ボックス 145"/>
        <xdr:cNvSpPr txBox="1"/>
      </xdr:nvSpPr>
      <xdr:spPr>
        <a:xfrm>
          <a:off x="2608794" y="10027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139,884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52120</xdr:rowOff>
    </xdr:from>
    <xdr:to>
      <xdr:col>3</xdr:col>
      <xdr:colOff>3175</xdr:colOff>
      <xdr:row>58</xdr:row>
      <xdr:rowOff>153720</xdr:rowOff>
    </xdr:to>
    <xdr:sp macro="" textlink="">
      <xdr:nvSpPr>
        <xdr:cNvPr id="147" name="円/楕円 146"/>
        <xdr:cNvSpPr/>
      </xdr:nvSpPr>
      <xdr:spPr>
        <a:xfrm>
          <a:off x="1968500" y="99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144847</xdr:rowOff>
    </xdr:from>
    <xdr:ext cx="599010" cy="259045"/>
    <xdr:sp macro="" textlink="">
      <xdr:nvSpPr>
        <xdr:cNvPr id="148" name="テキスト ボックス 147"/>
        <xdr:cNvSpPr txBox="1"/>
      </xdr:nvSpPr>
      <xdr:spPr>
        <a:xfrm>
          <a:off x="1719794" y="10088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102,525</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55400</xdr:rowOff>
    </xdr:from>
    <xdr:to>
      <xdr:col>1</xdr:col>
      <xdr:colOff>485775</xdr:colOff>
      <xdr:row>58</xdr:row>
      <xdr:rowOff>157000</xdr:rowOff>
    </xdr:to>
    <xdr:sp macro="" textlink="">
      <xdr:nvSpPr>
        <xdr:cNvPr id="149" name="円/楕円 148"/>
        <xdr:cNvSpPr/>
      </xdr:nvSpPr>
      <xdr:spPr>
        <a:xfrm>
          <a:off x="1079500" y="999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148127</xdr:rowOff>
    </xdr:from>
    <xdr:ext cx="599010" cy="259045"/>
    <xdr:sp macro="" textlink="">
      <xdr:nvSpPr>
        <xdr:cNvPr id="150" name="テキスト ボックス 149"/>
        <xdr:cNvSpPr txBox="1"/>
      </xdr:nvSpPr>
      <xdr:spPr>
        <a:xfrm>
          <a:off x="830794" y="10092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100,516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16,394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11627</xdr:rowOff>
    </xdr:from>
    <xdr:to>
      <xdr:col>6</xdr:col>
      <xdr:colOff>510540</xdr:colOff>
      <xdr:row>79</xdr:row>
      <xdr:rowOff>44450</xdr:rowOff>
    </xdr:to>
    <xdr:cxnSp macro="">
      <xdr:nvCxnSpPr>
        <xdr:cNvPr id="174" name="直線コネクタ 173"/>
        <xdr:cNvCxnSpPr/>
      </xdr:nvCxnSpPr>
      <xdr:spPr>
        <a:xfrm flipV="1">
          <a:off x="4633595" y="12184577"/>
          <a:ext cx="1270" cy="140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129754</xdr:rowOff>
    </xdr:from>
    <xdr:ext cx="534377" cy="259045"/>
    <xdr:sp macro="" textlink="">
      <xdr:nvSpPr>
        <xdr:cNvPr id="177" name="維持補修費最大値テキスト"/>
        <xdr:cNvSpPr txBox="1"/>
      </xdr:nvSpPr>
      <xdr:spPr>
        <a:xfrm>
          <a:off x="4686300" y="1195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73,723</a:t>
          </a:r>
          <a:endParaRPr kumimoji="1" lang="ja-JP" altLang="en-US" sz="1000" b="1">
            <a:latin typeface="ＭＳ Ｐゴシック"/>
          </a:endParaRPr>
        </a:p>
      </xdr:txBody>
    </xdr:sp>
    <xdr:clientData/>
  </xdr:oneCellAnchor>
  <xdr:twoCellAnchor>
    <xdr:from>
      <xdr:col>6</xdr:col>
      <xdr:colOff>422275</xdr:colOff>
      <xdr:row>71</xdr:row>
      <xdr:rowOff>11627</xdr:rowOff>
    </xdr:from>
    <xdr:to>
      <xdr:col>6</xdr:col>
      <xdr:colOff>600075</xdr:colOff>
      <xdr:row>71</xdr:row>
      <xdr:rowOff>11627</xdr:rowOff>
    </xdr:to>
    <xdr:cxnSp macro="">
      <xdr:nvCxnSpPr>
        <xdr:cNvPr id="178" name="直線コネクタ 177"/>
        <xdr:cNvCxnSpPr/>
      </xdr:nvCxnSpPr>
      <xdr:spPr>
        <a:xfrm>
          <a:off x="4546600" y="1218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62852</xdr:rowOff>
    </xdr:from>
    <xdr:to>
      <xdr:col>6</xdr:col>
      <xdr:colOff>511175</xdr:colOff>
      <xdr:row>75</xdr:row>
      <xdr:rowOff>102877</xdr:rowOff>
    </xdr:to>
    <xdr:cxnSp macro="">
      <xdr:nvCxnSpPr>
        <xdr:cNvPr id="179" name="直線コネクタ 178"/>
        <xdr:cNvCxnSpPr/>
      </xdr:nvCxnSpPr>
      <xdr:spPr>
        <a:xfrm flipV="1">
          <a:off x="3797300" y="12750152"/>
          <a:ext cx="838200" cy="21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114571</xdr:rowOff>
    </xdr:from>
    <xdr:ext cx="534377" cy="259045"/>
    <xdr:sp macro="" textlink="">
      <xdr:nvSpPr>
        <xdr:cNvPr id="180" name="維持補修費平均値テキスト"/>
        <xdr:cNvSpPr txBox="1"/>
      </xdr:nvSpPr>
      <xdr:spPr>
        <a:xfrm>
          <a:off x="4686300" y="13144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19,520</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136144</xdr:rowOff>
    </xdr:from>
    <xdr:to>
      <xdr:col>6</xdr:col>
      <xdr:colOff>561975</xdr:colOff>
      <xdr:row>77</xdr:row>
      <xdr:rowOff>66294</xdr:rowOff>
    </xdr:to>
    <xdr:sp macro="" textlink="">
      <xdr:nvSpPr>
        <xdr:cNvPr id="181" name="フローチャート : 判断 180"/>
        <xdr:cNvSpPr/>
      </xdr:nvSpPr>
      <xdr:spPr>
        <a:xfrm>
          <a:off x="4584700" y="1316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12827</xdr:rowOff>
    </xdr:from>
    <xdr:to>
      <xdr:col>5</xdr:col>
      <xdr:colOff>358775</xdr:colOff>
      <xdr:row>75</xdr:row>
      <xdr:rowOff>102877</xdr:rowOff>
    </xdr:to>
    <xdr:cxnSp macro="">
      <xdr:nvCxnSpPr>
        <xdr:cNvPr id="182" name="直線コネクタ 181"/>
        <xdr:cNvCxnSpPr/>
      </xdr:nvCxnSpPr>
      <xdr:spPr>
        <a:xfrm>
          <a:off x="2908300" y="12871577"/>
          <a:ext cx="889000" cy="9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37922</xdr:rowOff>
    </xdr:from>
    <xdr:to>
      <xdr:col>5</xdr:col>
      <xdr:colOff>409575</xdr:colOff>
      <xdr:row>77</xdr:row>
      <xdr:rowOff>139522</xdr:rowOff>
    </xdr:to>
    <xdr:sp macro="" textlink="">
      <xdr:nvSpPr>
        <xdr:cNvPr id="183" name="フローチャート : 判断 182"/>
        <xdr:cNvSpPr/>
      </xdr:nvSpPr>
      <xdr:spPr>
        <a:xfrm>
          <a:off x="3746500" y="132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130649</xdr:rowOff>
    </xdr:from>
    <xdr:ext cx="534377" cy="259045"/>
    <xdr:sp macro="" textlink="">
      <xdr:nvSpPr>
        <xdr:cNvPr id="184" name="テキスト ボックス 183"/>
        <xdr:cNvSpPr txBox="1"/>
      </xdr:nvSpPr>
      <xdr:spPr>
        <a:xfrm>
          <a:off x="3530111" y="1333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15,676</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163475</xdr:rowOff>
    </xdr:from>
    <xdr:to>
      <xdr:col>4</xdr:col>
      <xdr:colOff>155575</xdr:colOff>
      <xdr:row>75</xdr:row>
      <xdr:rowOff>12827</xdr:rowOff>
    </xdr:to>
    <xdr:cxnSp macro="">
      <xdr:nvCxnSpPr>
        <xdr:cNvPr id="185" name="直線コネクタ 184"/>
        <xdr:cNvCxnSpPr/>
      </xdr:nvCxnSpPr>
      <xdr:spPr>
        <a:xfrm>
          <a:off x="2019300" y="12850775"/>
          <a:ext cx="889000" cy="2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63297</xdr:rowOff>
    </xdr:from>
    <xdr:to>
      <xdr:col>4</xdr:col>
      <xdr:colOff>206375</xdr:colOff>
      <xdr:row>76</xdr:row>
      <xdr:rowOff>164897</xdr:rowOff>
    </xdr:to>
    <xdr:sp macro="" textlink="">
      <xdr:nvSpPr>
        <xdr:cNvPr id="186" name="フローチャート : 判断 185"/>
        <xdr:cNvSpPr/>
      </xdr:nvSpPr>
      <xdr:spPr>
        <a:xfrm>
          <a:off x="2857500" y="13093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156024</xdr:rowOff>
    </xdr:from>
    <xdr:ext cx="534377" cy="259045"/>
    <xdr:sp macro="" textlink="">
      <xdr:nvSpPr>
        <xdr:cNvPr id="187" name="テキスト ボックス 186"/>
        <xdr:cNvSpPr txBox="1"/>
      </xdr:nvSpPr>
      <xdr:spPr>
        <a:xfrm>
          <a:off x="2641111" y="1318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23,344</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163475</xdr:rowOff>
    </xdr:from>
    <xdr:to>
      <xdr:col>2</xdr:col>
      <xdr:colOff>638175</xdr:colOff>
      <xdr:row>75</xdr:row>
      <xdr:rowOff>3626</xdr:rowOff>
    </xdr:to>
    <xdr:cxnSp macro="">
      <xdr:nvCxnSpPr>
        <xdr:cNvPr id="188" name="直線コネクタ 187"/>
        <xdr:cNvCxnSpPr/>
      </xdr:nvCxnSpPr>
      <xdr:spPr>
        <a:xfrm flipV="1">
          <a:off x="1130300" y="12850775"/>
          <a:ext cx="889000" cy="1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134696</xdr:rowOff>
    </xdr:from>
    <xdr:to>
      <xdr:col>3</xdr:col>
      <xdr:colOff>3175</xdr:colOff>
      <xdr:row>77</xdr:row>
      <xdr:rowOff>64846</xdr:rowOff>
    </xdr:to>
    <xdr:sp macro="" textlink="">
      <xdr:nvSpPr>
        <xdr:cNvPr id="189" name="フローチャート : 判断 188"/>
        <xdr:cNvSpPr/>
      </xdr:nvSpPr>
      <xdr:spPr>
        <a:xfrm>
          <a:off x="1968500" y="1316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55973</xdr:rowOff>
    </xdr:from>
    <xdr:ext cx="534377" cy="259045"/>
    <xdr:sp macro="" textlink="">
      <xdr:nvSpPr>
        <xdr:cNvPr id="190" name="テキスト ボックス 189"/>
        <xdr:cNvSpPr txBox="1"/>
      </xdr:nvSpPr>
      <xdr:spPr>
        <a:xfrm>
          <a:off x="1752111" y="1325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19,596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121532</xdr:rowOff>
    </xdr:from>
    <xdr:to>
      <xdr:col>1</xdr:col>
      <xdr:colOff>485775</xdr:colOff>
      <xdr:row>77</xdr:row>
      <xdr:rowOff>51682</xdr:rowOff>
    </xdr:to>
    <xdr:sp macro="" textlink="">
      <xdr:nvSpPr>
        <xdr:cNvPr id="191" name="フローチャート : 判断 190"/>
        <xdr:cNvSpPr/>
      </xdr:nvSpPr>
      <xdr:spPr>
        <a:xfrm>
          <a:off x="1079500" y="1315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42809</xdr:rowOff>
    </xdr:from>
    <xdr:ext cx="534377" cy="259045"/>
    <xdr:sp macro="" textlink="">
      <xdr:nvSpPr>
        <xdr:cNvPr id="192" name="テキスト ボックス 191"/>
        <xdr:cNvSpPr txBox="1"/>
      </xdr:nvSpPr>
      <xdr:spPr>
        <a:xfrm>
          <a:off x="863111" y="1324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20,287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12052</xdr:rowOff>
    </xdr:from>
    <xdr:to>
      <xdr:col>6</xdr:col>
      <xdr:colOff>561975</xdr:colOff>
      <xdr:row>74</xdr:row>
      <xdr:rowOff>113652</xdr:rowOff>
    </xdr:to>
    <xdr:sp macro="" textlink="">
      <xdr:nvSpPr>
        <xdr:cNvPr id="198" name="円/楕円 197"/>
        <xdr:cNvSpPr/>
      </xdr:nvSpPr>
      <xdr:spPr>
        <a:xfrm>
          <a:off x="4584700" y="1269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34929</xdr:rowOff>
    </xdr:from>
    <xdr:ext cx="534377" cy="259045"/>
    <xdr:sp macro="" textlink="">
      <xdr:nvSpPr>
        <xdr:cNvPr id="199" name="維持補修費該当値テキスト"/>
        <xdr:cNvSpPr txBox="1"/>
      </xdr:nvSpPr>
      <xdr:spPr>
        <a:xfrm>
          <a:off x="4686300" y="1255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44,034</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52077</xdr:rowOff>
    </xdr:from>
    <xdr:to>
      <xdr:col>5</xdr:col>
      <xdr:colOff>409575</xdr:colOff>
      <xdr:row>75</xdr:row>
      <xdr:rowOff>153677</xdr:rowOff>
    </xdr:to>
    <xdr:sp macro="" textlink="">
      <xdr:nvSpPr>
        <xdr:cNvPr id="200" name="円/楕円 199"/>
        <xdr:cNvSpPr/>
      </xdr:nvSpPr>
      <xdr:spPr>
        <a:xfrm>
          <a:off x="3746500" y="1291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73</xdr:row>
      <xdr:rowOff>170204</xdr:rowOff>
    </xdr:from>
    <xdr:ext cx="534377" cy="259045"/>
    <xdr:sp macro="" textlink="">
      <xdr:nvSpPr>
        <xdr:cNvPr id="201" name="テキスト ボックス 200"/>
        <xdr:cNvSpPr txBox="1"/>
      </xdr:nvSpPr>
      <xdr:spPr>
        <a:xfrm>
          <a:off x="3530111" y="1268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32,933</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133477</xdr:rowOff>
    </xdr:from>
    <xdr:to>
      <xdr:col>4</xdr:col>
      <xdr:colOff>206375</xdr:colOff>
      <xdr:row>75</xdr:row>
      <xdr:rowOff>63627</xdr:rowOff>
    </xdr:to>
    <xdr:sp macro="" textlink="">
      <xdr:nvSpPr>
        <xdr:cNvPr id="202" name="円/楕円 201"/>
        <xdr:cNvSpPr/>
      </xdr:nvSpPr>
      <xdr:spPr>
        <a:xfrm>
          <a:off x="2857500" y="1282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73</xdr:row>
      <xdr:rowOff>80154</xdr:rowOff>
    </xdr:from>
    <xdr:ext cx="534377" cy="259045"/>
    <xdr:sp macro="" textlink="">
      <xdr:nvSpPr>
        <xdr:cNvPr id="203" name="テキスト ボックス 202"/>
        <xdr:cNvSpPr txBox="1"/>
      </xdr:nvSpPr>
      <xdr:spPr>
        <a:xfrm>
          <a:off x="2641111" y="1259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37,660</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112675</xdr:rowOff>
    </xdr:from>
    <xdr:to>
      <xdr:col>3</xdr:col>
      <xdr:colOff>3175</xdr:colOff>
      <xdr:row>75</xdr:row>
      <xdr:rowOff>42825</xdr:rowOff>
    </xdr:to>
    <xdr:sp macro="" textlink="">
      <xdr:nvSpPr>
        <xdr:cNvPr id="204" name="円/楕円 203"/>
        <xdr:cNvSpPr/>
      </xdr:nvSpPr>
      <xdr:spPr>
        <a:xfrm>
          <a:off x="1968500" y="1279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73</xdr:row>
      <xdr:rowOff>59352</xdr:rowOff>
    </xdr:from>
    <xdr:ext cx="534377" cy="259045"/>
    <xdr:sp macro="" textlink="">
      <xdr:nvSpPr>
        <xdr:cNvPr id="205" name="テキスト ボックス 204"/>
        <xdr:cNvSpPr txBox="1"/>
      </xdr:nvSpPr>
      <xdr:spPr>
        <a:xfrm>
          <a:off x="1752111" y="1257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38,752</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124276</xdr:rowOff>
    </xdr:from>
    <xdr:to>
      <xdr:col>1</xdr:col>
      <xdr:colOff>485775</xdr:colOff>
      <xdr:row>75</xdr:row>
      <xdr:rowOff>54426</xdr:rowOff>
    </xdr:to>
    <xdr:sp macro="" textlink="">
      <xdr:nvSpPr>
        <xdr:cNvPr id="206" name="円/楕円 205"/>
        <xdr:cNvSpPr/>
      </xdr:nvSpPr>
      <xdr:spPr>
        <a:xfrm>
          <a:off x="1079500" y="1281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73</xdr:row>
      <xdr:rowOff>70953</xdr:rowOff>
    </xdr:from>
    <xdr:ext cx="534377" cy="259045"/>
    <xdr:sp macro="" textlink="">
      <xdr:nvSpPr>
        <xdr:cNvPr id="207" name="テキスト ボックス 206"/>
        <xdr:cNvSpPr txBox="1"/>
      </xdr:nvSpPr>
      <xdr:spPr>
        <a:xfrm>
          <a:off x="863111" y="1258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38,143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124,457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43599</xdr:rowOff>
    </xdr:from>
    <xdr:to>
      <xdr:col>6</xdr:col>
      <xdr:colOff>510540</xdr:colOff>
      <xdr:row>99</xdr:row>
      <xdr:rowOff>69686</xdr:rowOff>
    </xdr:to>
    <xdr:cxnSp macro="">
      <xdr:nvCxnSpPr>
        <xdr:cNvPr id="232" name="直線コネクタ 231"/>
        <xdr:cNvCxnSpPr/>
      </xdr:nvCxnSpPr>
      <xdr:spPr>
        <a:xfrm flipV="1">
          <a:off x="4633595" y="15474099"/>
          <a:ext cx="1270" cy="1569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73513</xdr:rowOff>
    </xdr:from>
    <xdr:ext cx="534377" cy="259045"/>
    <xdr:sp macro="" textlink="">
      <xdr:nvSpPr>
        <xdr:cNvPr id="233" name="扶助費最小値テキスト"/>
        <xdr:cNvSpPr txBox="1"/>
      </xdr:nvSpPr>
      <xdr:spPr>
        <a:xfrm>
          <a:off x="4686300" y="1704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28,013</a:t>
          </a:r>
          <a:endParaRPr kumimoji="1" lang="ja-JP" altLang="en-US" sz="1000" b="1">
            <a:latin typeface="ＭＳ Ｐゴシック"/>
          </a:endParaRPr>
        </a:p>
      </xdr:txBody>
    </xdr:sp>
    <xdr:clientData/>
  </xdr:oneCellAnchor>
  <xdr:twoCellAnchor>
    <xdr:from>
      <xdr:col>6</xdr:col>
      <xdr:colOff>422275</xdr:colOff>
      <xdr:row>99</xdr:row>
      <xdr:rowOff>69686</xdr:rowOff>
    </xdr:from>
    <xdr:to>
      <xdr:col>6</xdr:col>
      <xdr:colOff>600075</xdr:colOff>
      <xdr:row>99</xdr:row>
      <xdr:rowOff>69686</xdr:rowOff>
    </xdr:to>
    <xdr:cxnSp macro="">
      <xdr:nvCxnSpPr>
        <xdr:cNvPr id="234" name="直線コネクタ 233"/>
        <xdr:cNvCxnSpPr/>
      </xdr:nvCxnSpPr>
      <xdr:spPr>
        <a:xfrm>
          <a:off x="4546600" y="17043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161726</xdr:rowOff>
    </xdr:from>
    <xdr:ext cx="599010" cy="259045"/>
    <xdr:sp macro="" textlink="">
      <xdr:nvSpPr>
        <xdr:cNvPr id="235" name="扶助費最大値テキスト"/>
        <xdr:cNvSpPr txBox="1"/>
      </xdr:nvSpPr>
      <xdr:spPr>
        <a:xfrm>
          <a:off x="4686300" y="1524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151,567</a:t>
          </a:r>
          <a:endParaRPr kumimoji="1" lang="ja-JP" altLang="en-US" sz="1000" b="1">
            <a:latin typeface="ＭＳ Ｐゴシック"/>
          </a:endParaRPr>
        </a:p>
      </xdr:txBody>
    </xdr:sp>
    <xdr:clientData/>
  </xdr:oneCellAnchor>
  <xdr:twoCellAnchor>
    <xdr:from>
      <xdr:col>6</xdr:col>
      <xdr:colOff>422275</xdr:colOff>
      <xdr:row>90</xdr:row>
      <xdr:rowOff>43599</xdr:rowOff>
    </xdr:from>
    <xdr:to>
      <xdr:col>6</xdr:col>
      <xdr:colOff>600075</xdr:colOff>
      <xdr:row>90</xdr:row>
      <xdr:rowOff>43599</xdr:rowOff>
    </xdr:to>
    <xdr:cxnSp macro="">
      <xdr:nvCxnSpPr>
        <xdr:cNvPr id="236" name="直線コネクタ 235"/>
        <xdr:cNvCxnSpPr/>
      </xdr:nvCxnSpPr>
      <xdr:spPr>
        <a:xfrm>
          <a:off x="4546600" y="15474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90</xdr:row>
      <xdr:rowOff>43599</xdr:rowOff>
    </xdr:from>
    <xdr:to>
      <xdr:col>6</xdr:col>
      <xdr:colOff>511175</xdr:colOff>
      <xdr:row>91</xdr:row>
      <xdr:rowOff>61468</xdr:rowOff>
    </xdr:to>
    <xdr:cxnSp macro="">
      <xdr:nvCxnSpPr>
        <xdr:cNvPr id="237" name="直線コネクタ 236"/>
        <xdr:cNvCxnSpPr/>
      </xdr:nvCxnSpPr>
      <xdr:spPr>
        <a:xfrm flipV="1">
          <a:off x="3797300" y="15474099"/>
          <a:ext cx="838200" cy="18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36453</xdr:rowOff>
    </xdr:from>
    <xdr:ext cx="534377" cy="259045"/>
    <xdr:sp macro="" textlink="">
      <xdr:nvSpPr>
        <xdr:cNvPr id="238" name="扶助費平均値テキスト"/>
        <xdr:cNvSpPr txBox="1"/>
      </xdr:nvSpPr>
      <xdr:spPr>
        <a:xfrm>
          <a:off x="4686300" y="16495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65,431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58026</xdr:rowOff>
    </xdr:from>
    <xdr:to>
      <xdr:col>6</xdr:col>
      <xdr:colOff>561975</xdr:colOff>
      <xdr:row>96</xdr:row>
      <xdr:rowOff>159626</xdr:rowOff>
    </xdr:to>
    <xdr:sp macro="" textlink="">
      <xdr:nvSpPr>
        <xdr:cNvPr id="239" name="フローチャート : 判断 238"/>
        <xdr:cNvSpPr/>
      </xdr:nvSpPr>
      <xdr:spPr>
        <a:xfrm>
          <a:off x="45847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90</xdr:row>
      <xdr:rowOff>144348</xdr:rowOff>
    </xdr:from>
    <xdr:to>
      <xdr:col>5</xdr:col>
      <xdr:colOff>358775</xdr:colOff>
      <xdr:row>91</xdr:row>
      <xdr:rowOff>61468</xdr:rowOff>
    </xdr:to>
    <xdr:cxnSp macro="">
      <xdr:nvCxnSpPr>
        <xdr:cNvPr id="240" name="直線コネクタ 239"/>
        <xdr:cNvCxnSpPr/>
      </xdr:nvCxnSpPr>
      <xdr:spPr>
        <a:xfrm>
          <a:off x="2908300" y="15574848"/>
          <a:ext cx="889000" cy="88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131775</xdr:rowOff>
    </xdr:from>
    <xdr:to>
      <xdr:col>5</xdr:col>
      <xdr:colOff>409575</xdr:colOff>
      <xdr:row>97</xdr:row>
      <xdr:rowOff>61925</xdr:rowOff>
    </xdr:to>
    <xdr:sp macro="" textlink="">
      <xdr:nvSpPr>
        <xdr:cNvPr id="241" name="フローチャート : 判断 240"/>
        <xdr:cNvSpPr/>
      </xdr:nvSpPr>
      <xdr:spPr>
        <a:xfrm>
          <a:off x="3746500" y="165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53052</xdr:rowOff>
    </xdr:from>
    <xdr:ext cx="534377" cy="259045"/>
    <xdr:sp macro="" textlink="">
      <xdr:nvSpPr>
        <xdr:cNvPr id="242" name="テキスト ボックス 241"/>
        <xdr:cNvSpPr txBox="1"/>
      </xdr:nvSpPr>
      <xdr:spPr>
        <a:xfrm>
          <a:off x="3530111" y="1668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59,624</a:t>
          </a:r>
          <a:endParaRPr kumimoji="1" lang="ja-JP" altLang="en-US" sz="1000" b="1">
            <a:solidFill>
              <a:srgbClr val="000080"/>
            </a:solidFill>
            <a:latin typeface="ＭＳ Ｐゴシック"/>
          </a:endParaRPr>
        </a:p>
      </xdr:txBody>
    </xdr:sp>
    <xdr:clientData/>
  </xdr:oneCellAnchor>
  <xdr:twoCellAnchor>
    <xdr:from>
      <xdr:col>2</xdr:col>
      <xdr:colOff>638175</xdr:colOff>
      <xdr:row>90</xdr:row>
      <xdr:rowOff>144348</xdr:rowOff>
    </xdr:from>
    <xdr:to>
      <xdr:col>4</xdr:col>
      <xdr:colOff>155575</xdr:colOff>
      <xdr:row>91</xdr:row>
      <xdr:rowOff>162979</xdr:rowOff>
    </xdr:to>
    <xdr:cxnSp macro="">
      <xdr:nvCxnSpPr>
        <xdr:cNvPr id="243" name="直線コネクタ 242"/>
        <xdr:cNvCxnSpPr/>
      </xdr:nvCxnSpPr>
      <xdr:spPr>
        <a:xfrm flipV="1">
          <a:off x="2019300" y="15574848"/>
          <a:ext cx="889000" cy="190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49073</xdr:rowOff>
    </xdr:from>
    <xdr:to>
      <xdr:col>4</xdr:col>
      <xdr:colOff>206375</xdr:colOff>
      <xdr:row>96</xdr:row>
      <xdr:rowOff>150673</xdr:rowOff>
    </xdr:to>
    <xdr:sp macro="" textlink="">
      <xdr:nvSpPr>
        <xdr:cNvPr id="244" name="フローチャート : 判断 243"/>
        <xdr:cNvSpPr/>
      </xdr:nvSpPr>
      <xdr:spPr>
        <a:xfrm>
          <a:off x="2857500" y="1650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141800</xdr:rowOff>
    </xdr:from>
    <xdr:ext cx="534377" cy="259045"/>
    <xdr:sp macro="" textlink="">
      <xdr:nvSpPr>
        <xdr:cNvPr id="245" name="テキスト ボックス 244"/>
        <xdr:cNvSpPr txBox="1"/>
      </xdr:nvSpPr>
      <xdr:spPr>
        <a:xfrm>
          <a:off x="2641111" y="1660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66,136</a:t>
          </a:r>
          <a:endParaRPr kumimoji="1" lang="ja-JP" altLang="en-US" sz="1000" b="1">
            <a:solidFill>
              <a:srgbClr val="000080"/>
            </a:solidFill>
            <a:latin typeface="ＭＳ Ｐゴシック"/>
          </a:endParaRPr>
        </a:p>
      </xdr:txBody>
    </xdr:sp>
    <xdr:clientData/>
  </xdr:oneCellAnchor>
  <xdr:twoCellAnchor>
    <xdr:from>
      <xdr:col>1</xdr:col>
      <xdr:colOff>434975</xdr:colOff>
      <xdr:row>91</xdr:row>
      <xdr:rowOff>162979</xdr:rowOff>
    </xdr:from>
    <xdr:to>
      <xdr:col>2</xdr:col>
      <xdr:colOff>638175</xdr:colOff>
      <xdr:row>92</xdr:row>
      <xdr:rowOff>138328</xdr:rowOff>
    </xdr:to>
    <xdr:cxnSp macro="">
      <xdr:nvCxnSpPr>
        <xdr:cNvPr id="246" name="直線コネクタ 245"/>
        <xdr:cNvCxnSpPr/>
      </xdr:nvCxnSpPr>
      <xdr:spPr>
        <a:xfrm flipV="1">
          <a:off x="1130300" y="15764929"/>
          <a:ext cx="889000" cy="146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147269</xdr:rowOff>
    </xdr:from>
    <xdr:to>
      <xdr:col>3</xdr:col>
      <xdr:colOff>3175</xdr:colOff>
      <xdr:row>97</xdr:row>
      <xdr:rowOff>77419</xdr:rowOff>
    </xdr:to>
    <xdr:sp macro="" textlink="">
      <xdr:nvSpPr>
        <xdr:cNvPr id="247" name="フローチャート : 判断 246"/>
        <xdr:cNvSpPr/>
      </xdr:nvSpPr>
      <xdr:spPr>
        <a:xfrm>
          <a:off x="1968500" y="1660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68546</xdr:rowOff>
    </xdr:from>
    <xdr:ext cx="534377" cy="259045"/>
    <xdr:sp macro="" textlink="">
      <xdr:nvSpPr>
        <xdr:cNvPr id="248" name="テキスト ボックス 247"/>
        <xdr:cNvSpPr txBox="1"/>
      </xdr:nvSpPr>
      <xdr:spPr>
        <a:xfrm>
          <a:off x="1752111" y="16699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58,404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127558</xdr:rowOff>
    </xdr:from>
    <xdr:to>
      <xdr:col>1</xdr:col>
      <xdr:colOff>485775</xdr:colOff>
      <xdr:row>97</xdr:row>
      <xdr:rowOff>57708</xdr:rowOff>
    </xdr:to>
    <xdr:sp macro="" textlink="">
      <xdr:nvSpPr>
        <xdr:cNvPr id="249" name="フローチャート : 判断 248"/>
        <xdr:cNvSpPr/>
      </xdr:nvSpPr>
      <xdr:spPr>
        <a:xfrm>
          <a:off x="1079500" y="16586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48835</xdr:rowOff>
    </xdr:from>
    <xdr:ext cx="534377" cy="259045"/>
    <xdr:sp macro="" textlink="">
      <xdr:nvSpPr>
        <xdr:cNvPr id="250" name="テキスト ボックス 249"/>
        <xdr:cNvSpPr txBox="1"/>
      </xdr:nvSpPr>
      <xdr:spPr>
        <a:xfrm>
          <a:off x="863111" y="1667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59,956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89</xdr:row>
      <xdr:rowOff>164249</xdr:rowOff>
    </xdr:from>
    <xdr:to>
      <xdr:col>6</xdr:col>
      <xdr:colOff>561975</xdr:colOff>
      <xdr:row>90</xdr:row>
      <xdr:rowOff>94399</xdr:rowOff>
    </xdr:to>
    <xdr:sp macro="" textlink="">
      <xdr:nvSpPr>
        <xdr:cNvPr id="256" name="円/楕円 255"/>
        <xdr:cNvSpPr/>
      </xdr:nvSpPr>
      <xdr:spPr>
        <a:xfrm>
          <a:off x="4584700" y="1542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89</xdr:row>
      <xdr:rowOff>117276</xdr:rowOff>
    </xdr:from>
    <xdr:ext cx="599010" cy="259045"/>
    <xdr:sp macro="" textlink="">
      <xdr:nvSpPr>
        <xdr:cNvPr id="257" name="扶助費該当値テキスト"/>
        <xdr:cNvSpPr txBox="1"/>
      </xdr:nvSpPr>
      <xdr:spPr>
        <a:xfrm>
          <a:off x="4686300" y="15376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151,567</a:t>
          </a:r>
          <a:endParaRPr kumimoji="1" lang="ja-JP" altLang="en-US" sz="1000" b="1">
            <a:solidFill>
              <a:srgbClr val="FF0000"/>
            </a:solidFill>
            <a:latin typeface="ＭＳ Ｐゴシック"/>
          </a:endParaRPr>
        </a:p>
      </xdr:txBody>
    </xdr:sp>
    <xdr:clientData/>
  </xdr:oneCellAnchor>
  <xdr:twoCellAnchor>
    <xdr:from>
      <xdr:col>5</xdr:col>
      <xdr:colOff>307975</xdr:colOff>
      <xdr:row>91</xdr:row>
      <xdr:rowOff>10668</xdr:rowOff>
    </xdr:from>
    <xdr:to>
      <xdr:col>5</xdr:col>
      <xdr:colOff>409575</xdr:colOff>
      <xdr:row>91</xdr:row>
      <xdr:rowOff>112268</xdr:rowOff>
    </xdr:to>
    <xdr:sp macro="" textlink="">
      <xdr:nvSpPr>
        <xdr:cNvPr id="258" name="円/楕円 257"/>
        <xdr:cNvSpPr/>
      </xdr:nvSpPr>
      <xdr:spPr>
        <a:xfrm>
          <a:off x="3746500" y="1561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89</xdr:row>
      <xdr:rowOff>128795</xdr:rowOff>
    </xdr:from>
    <xdr:ext cx="599010" cy="259045"/>
    <xdr:sp macro="" textlink="">
      <xdr:nvSpPr>
        <xdr:cNvPr id="259" name="テキスト ボックス 258"/>
        <xdr:cNvSpPr txBox="1"/>
      </xdr:nvSpPr>
      <xdr:spPr>
        <a:xfrm>
          <a:off x="3497794" y="15387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136,660</a:t>
          </a:r>
          <a:endParaRPr kumimoji="1" lang="ja-JP" altLang="en-US" sz="1000" b="1">
            <a:solidFill>
              <a:srgbClr val="FF0000"/>
            </a:solidFill>
            <a:latin typeface="ＭＳ Ｐゴシック"/>
          </a:endParaRPr>
        </a:p>
      </xdr:txBody>
    </xdr:sp>
    <xdr:clientData/>
  </xdr:oneCellAnchor>
  <xdr:twoCellAnchor>
    <xdr:from>
      <xdr:col>4</xdr:col>
      <xdr:colOff>104775</xdr:colOff>
      <xdr:row>90</xdr:row>
      <xdr:rowOff>93548</xdr:rowOff>
    </xdr:from>
    <xdr:to>
      <xdr:col>4</xdr:col>
      <xdr:colOff>206375</xdr:colOff>
      <xdr:row>91</xdr:row>
      <xdr:rowOff>23698</xdr:rowOff>
    </xdr:to>
    <xdr:sp macro="" textlink="">
      <xdr:nvSpPr>
        <xdr:cNvPr id="260" name="円/楕円 259"/>
        <xdr:cNvSpPr/>
      </xdr:nvSpPr>
      <xdr:spPr>
        <a:xfrm>
          <a:off x="2857500" y="1552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89</xdr:row>
      <xdr:rowOff>40225</xdr:rowOff>
    </xdr:from>
    <xdr:ext cx="599010" cy="259045"/>
    <xdr:sp macro="" textlink="">
      <xdr:nvSpPr>
        <xdr:cNvPr id="261" name="テキスト ボックス 260"/>
        <xdr:cNvSpPr txBox="1"/>
      </xdr:nvSpPr>
      <xdr:spPr>
        <a:xfrm>
          <a:off x="2608794" y="15299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143,634</a:t>
          </a:r>
          <a:endParaRPr kumimoji="1" lang="ja-JP" altLang="en-US" sz="1000" b="1">
            <a:solidFill>
              <a:srgbClr val="FF0000"/>
            </a:solidFill>
            <a:latin typeface="ＭＳ Ｐゴシック"/>
          </a:endParaRPr>
        </a:p>
      </xdr:txBody>
    </xdr:sp>
    <xdr:clientData/>
  </xdr:oneCellAnchor>
  <xdr:twoCellAnchor>
    <xdr:from>
      <xdr:col>2</xdr:col>
      <xdr:colOff>587375</xdr:colOff>
      <xdr:row>91</xdr:row>
      <xdr:rowOff>112179</xdr:rowOff>
    </xdr:from>
    <xdr:to>
      <xdr:col>3</xdr:col>
      <xdr:colOff>3175</xdr:colOff>
      <xdr:row>92</xdr:row>
      <xdr:rowOff>42329</xdr:rowOff>
    </xdr:to>
    <xdr:sp macro="" textlink="">
      <xdr:nvSpPr>
        <xdr:cNvPr id="262" name="円/楕円 261"/>
        <xdr:cNvSpPr/>
      </xdr:nvSpPr>
      <xdr:spPr>
        <a:xfrm>
          <a:off x="1968500" y="15714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90</xdr:row>
      <xdr:rowOff>58856</xdr:rowOff>
    </xdr:from>
    <xdr:ext cx="599010" cy="259045"/>
    <xdr:sp macro="" textlink="">
      <xdr:nvSpPr>
        <xdr:cNvPr id="263" name="テキスト ボックス 262"/>
        <xdr:cNvSpPr txBox="1"/>
      </xdr:nvSpPr>
      <xdr:spPr>
        <a:xfrm>
          <a:off x="1719794" y="15489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128,667</a:t>
          </a:r>
          <a:endParaRPr kumimoji="1" lang="ja-JP" altLang="en-US" sz="1000" b="1">
            <a:solidFill>
              <a:srgbClr val="FF0000"/>
            </a:solidFill>
            <a:latin typeface="ＭＳ Ｐゴシック"/>
          </a:endParaRPr>
        </a:p>
      </xdr:txBody>
    </xdr:sp>
    <xdr:clientData/>
  </xdr:oneCellAnchor>
  <xdr:twoCellAnchor>
    <xdr:from>
      <xdr:col>1</xdr:col>
      <xdr:colOff>384175</xdr:colOff>
      <xdr:row>92</xdr:row>
      <xdr:rowOff>87528</xdr:rowOff>
    </xdr:from>
    <xdr:to>
      <xdr:col>1</xdr:col>
      <xdr:colOff>485775</xdr:colOff>
      <xdr:row>93</xdr:row>
      <xdr:rowOff>17678</xdr:rowOff>
    </xdr:to>
    <xdr:sp macro="" textlink="">
      <xdr:nvSpPr>
        <xdr:cNvPr id="264" name="円/楕円 263"/>
        <xdr:cNvSpPr/>
      </xdr:nvSpPr>
      <xdr:spPr>
        <a:xfrm>
          <a:off x="1079500" y="1586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91</xdr:row>
      <xdr:rowOff>34205</xdr:rowOff>
    </xdr:from>
    <xdr:ext cx="599010" cy="259045"/>
    <xdr:sp macro="" textlink="">
      <xdr:nvSpPr>
        <xdr:cNvPr id="265" name="テキスト ボックス 264"/>
        <xdr:cNvSpPr txBox="1"/>
      </xdr:nvSpPr>
      <xdr:spPr>
        <a:xfrm>
          <a:off x="830794" y="15636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117,108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142161</xdr:rowOff>
    </xdr:from>
    <xdr:to>
      <xdr:col>15</xdr:col>
      <xdr:colOff>180340</xdr:colOff>
      <xdr:row>37</xdr:row>
      <xdr:rowOff>170992</xdr:rowOff>
    </xdr:to>
    <xdr:cxnSp macro="">
      <xdr:nvCxnSpPr>
        <xdr:cNvPr id="289" name="直線コネクタ 288"/>
        <xdr:cNvCxnSpPr/>
      </xdr:nvCxnSpPr>
      <xdr:spPr>
        <a:xfrm flipV="1">
          <a:off x="10475595" y="5114211"/>
          <a:ext cx="1270" cy="140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3369</xdr:rowOff>
    </xdr:from>
    <xdr:ext cx="534377" cy="259045"/>
    <xdr:sp macro="" textlink="">
      <xdr:nvSpPr>
        <xdr:cNvPr id="290" name="補助費等最小値テキスト"/>
        <xdr:cNvSpPr txBox="1"/>
      </xdr:nvSpPr>
      <xdr:spPr>
        <a:xfrm>
          <a:off x="10528300" y="651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56,787</a:t>
          </a:r>
          <a:endParaRPr kumimoji="1" lang="ja-JP" altLang="en-US" sz="1000" b="1">
            <a:latin typeface="ＭＳ Ｐゴシック"/>
          </a:endParaRPr>
        </a:p>
      </xdr:txBody>
    </xdr:sp>
    <xdr:clientData/>
  </xdr:oneCellAnchor>
  <xdr:twoCellAnchor>
    <xdr:from>
      <xdr:col>15</xdr:col>
      <xdr:colOff>92075</xdr:colOff>
      <xdr:row>37</xdr:row>
      <xdr:rowOff>170992</xdr:rowOff>
    </xdr:from>
    <xdr:to>
      <xdr:col>15</xdr:col>
      <xdr:colOff>269875</xdr:colOff>
      <xdr:row>37</xdr:row>
      <xdr:rowOff>170992</xdr:rowOff>
    </xdr:to>
    <xdr:cxnSp macro="">
      <xdr:nvCxnSpPr>
        <xdr:cNvPr id="291" name="直線コネクタ 290"/>
        <xdr:cNvCxnSpPr/>
      </xdr:nvCxnSpPr>
      <xdr:spPr>
        <a:xfrm>
          <a:off x="10388600" y="6514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88838</xdr:rowOff>
    </xdr:from>
    <xdr:ext cx="599010" cy="259045"/>
    <xdr:sp macro="" textlink="">
      <xdr:nvSpPr>
        <xdr:cNvPr id="292" name="補助費等最大値テキスト"/>
        <xdr:cNvSpPr txBox="1"/>
      </xdr:nvSpPr>
      <xdr:spPr>
        <a:xfrm>
          <a:off x="10528300" y="4889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424,354</a:t>
          </a:r>
          <a:endParaRPr kumimoji="1" lang="ja-JP" altLang="en-US" sz="1000" b="1">
            <a:latin typeface="ＭＳ Ｐゴシック"/>
          </a:endParaRPr>
        </a:p>
      </xdr:txBody>
    </xdr:sp>
    <xdr:clientData/>
  </xdr:oneCellAnchor>
  <xdr:twoCellAnchor>
    <xdr:from>
      <xdr:col>15</xdr:col>
      <xdr:colOff>92075</xdr:colOff>
      <xdr:row>29</xdr:row>
      <xdr:rowOff>142161</xdr:rowOff>
    </xdr:from>
    <xdr:to>
      <xdr:col>15</xdr:col>
      <xdr:colOff>269875</xdr:colOff>
      <xdr:row>29</xdr:row>
      <xdr:rowOff>142161</xdr:rowOff>
    </xdr:to>
    <xdr:cxnSp macro="">
      <xdr:nvCxnSpPr>
        <xdr:cNvPr id="293" name="直線コネクタ 292"/>
        <xdr:cNvCxnSpPr/>
      </xdr:nvCxnSpPr>
      <xdr:spPr>
        <a:xfrm>
          <a:off x="10388600" y="511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106800</xdr:rowOff>
    </xdr:from>
    <xdr:to>
      <xdr:col>15</xdr:col>
      <xdr:colOff>180975</xdr:colOff>
      <xdr:row>36</xdr:row>
      <xdr:rowOff>159767</xdr:rowOff>
    </xdr:to>
    <xdr:cxnSp macro="">
      <xdr:nvCxnSpPr>
        <xdr:cNvPr id="294" name="直線コネクタ 293"/>
        <xdr:cNvCxnSpPr/>
      </xdr:nvCxnSpPr>
      <xdr:spPr>
        <a:xfrm>
          <a:off x="9639300" y="6279000"/>
          <a:ext cx="838200" cy="52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29039</xdr:rowOff>
    </xdr:from>
    <xdr:ext cx="599010" cy="259045"/>
    <xdr:sp macro="" textlink="">
      <xdr:nvSpPr>
        <xdr:cNvPr id="295" name="補助費等平均値テキスト"/>
        <xdr:cNvSpPr txBox="1"/>
      </xdr:nvSpPr>
      <xdr:spPr>
        <a:xfrm>
          <a:off x="10528300" y="60297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131,716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6162</xdr:rowOff>
    </xdr:from>
    <xdr:to>
      <xdr:col>15</xdr:col>
      <xdr:colOff>231775</xdr:colOff>
      <xdr:row>36</xdr:row>
      <xdr:rowOff>107762</xdr:rowOff>
    </xdr:to>
    <xdr:sp macro="" textlink="">
      <xdr:nvSpPr>
        <xdr:cNvPr id="296" name="フローチャート : 判断 295"/>
        <xdr:cNvSpPr/>
      </xdr:nvSpPr>
      <xdr:spPr>
        <a:xfrm>
          <a:off x="10426700" y="6178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106800</xdr:rowOff>
    </xdr:from>
    <xdr:to>
      <xdr:col>14</xdr:col>
      <xdr:colOff>28575</xdr:colOff>
      <xdr:row>36</xdr:row>
      <xdr:rowOff>169849</xdr:rowOff>
    </xdr:to>
    <xdr:cxnSp macro="">
      <xdr:nvCxnSpPr>
        <xdr:cNvPr id="297" name="直線コネクタ 296"/>
        <xdr:cNvCxnSpPr/>
      </xdr:nvCxnSpPr>
      <xdr:spPr>
        <a:xfrm flipV="1">
          <a:off x="8750300" y="6279000"/>
          <a:ext cx="889000" cy="6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17562</xdr:rowOff>
    </xdr:from>
    <xdr:to>
      <xdr:col>14</xdr:col>
      <xdr:colOff>79375</xdr:colOff>
      <xdr:row>36</xdr:row>
      <xdr:rowOff>119162</xdr:rowOff>
    </xdr:to>
    <xdr:sp macro="" textlink="">
      <xdr:nvSpPr>
        <xdr:cNvPr id="298" name="フローチャート : 判断 297"/>
        <xdr:cNvSpPr/>
      </xdr:nvSpPr>
      <xdr:spPr>
        <a:xfrm>
          <a:off x="9588500" y="618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135689</xdr:rowOff>
    </xdr:from>
    <xdr:ext cx="599010" cy="259045"/>
    <xdr:sp macro="" textlink="">
      <xdr:nvSpPr>
        <xdr:cNvPr id="299" name="テキスト ボックス 298"/>
        <xdr:cNvSpPr txBox="1"/>
      </xdr:nvSpPr>
      <xdr:spPr>
        <a:xfrm>
          <a:off x="9339794" y="5964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128,724</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137799</xdr:rowOff>
    </xdr:from>
    <xdr:to>
      <xdr:col>12</xdr:col>
      <xdr:colOff>511175</xdr:colOff>
      <xdr:row>36</xdr:row>
      <xdr:rowOff>169849</xdr:rowOff>
    </xdr:to>
    <xdr:cxnSp macro="">
      <xdr:nvCxnSpPr>
        <xdr:cNvPr id="300" name="直線コネクタ 299"/>
        <xdr:cNvCxnSpPr/>
      </xdr:nvCxnSpPr>
      <xdr:spPr>
        <a:xfrm>
          <a:off x="7861300" y="6309999"/>
          <a:ext cx="889000" cy="32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27605</xdr:rowOff>
    </xdr:from>
    <xdr:to>
      <xdr:col>12</xdr:col>
      <xdr:colOff>561975</xdr:colOff>
      <xdr:row>36</xdr:row>
      <xdr:rowOff>129205</xdr:rowOff>
    </xdr:to>
    <xdr:sp macro="" textlink="">
      <xdr:nvSpPr>
        <xdr:cNvPr id="301" name="フローチャート : 判断 300"/>
        <xdr:cNvSpPr/>
      </xdr:nvSpPr>
      <xdr:spPr>
        <a:xfrm>
          <a:off x="8699500" y="619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145732</xdr:rowOff>
    </xdr:from>
    <xdr:ext cx="599010" cy="259045"/>
    <xdr:sp macro="" textlink="">
      <xdr:nvSpPr>
        <xdr:cNvPr id="302" name="テキスト ボックス 301"/>
        <xdr:cNvSpPr txBox="1"/>
      </xdr:nvSpPr>
      <xdr:spPr>
        <a:xfrm>
          <a:off x="8450794" y="5975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126,088</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137799</xdr:rowOff>
    </xdr:from>
    <xdr:to>
      <xdr:col>11</xdr:col>
      <xdr:colOff>307975</xdr:colOff>
      <xdr:row>37</xdr:row>
      <xdr:rowOff>55819</xdr:rowOff>
    </xdr:to>
    <xdr:cxnSp macro="">
      <xdr:nvCxnSpPr>
        <xdr:cNvPr id="303" name="直線コネクタ 302"/>
        <xdr:cNvCxnSpPr/>
      </xdr:nvCxnSpPr>
      <xdr:spPr>
        <a:xfrm flipV="1">
          <a:off x="6972300" y="6309999"/>
          <a:ext cx="889000" cy="8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74247</xdr:rowOff>
    </xdr:from>
    <xdr:to>
      <xdr:col>11</xdr:col>
      <xdr:colOff>358775</xdr:colOff>
      <xdr:row>37</xdr:row>
      <xdr:rowOff>4397</xdr:rowOff>
    </xdr:to>
    <xdr:sp macro="" textlink="">
      <xdr:nvSpPr>
        <xdr:cNvPr id="304" name="フローチャート : 判断 303"/>
        <xdr:cNvSpPr/>
      </xdr:nvSpPr>
      <xdr:spPr>
        <a:xfrm>
          <a:off x="7810500" y="6246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20924</xdr:rowOff>
    </xdr:from>
    <xdr:ext cx="599010" cy="259045"/>
    <xdr:sp macro="" textlink="">
      <xdr:nvSpPr>
        <xdr:cNvPr id="305" name="テキスト ボックス 304"/>
        <xdr:cNvSpPr txBox="1"/>
      </xdr:nvSpPr>
      <xdr:spPr>
        <a:xfrm>
          <a:off x="7561794" y="6021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113,846</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105329</xdr:rowOff>
    </xdr:from>
    <xdr:to>
      <xdr:col>10</xdr:col>
      <xdr:colOff>155575</xdr:colOff>
      <xdr:row>37</xdr:row>
      <xdr:rowOff>35479</xdr:rowOff>
    </xdr:to>
    <xdr:sp macro="" textlink="">
      <xdr:nvSpPr>
        <xdr:cNvPr id="306" name="フローチャート : 判断 305"/>
        <xdr:cNvSpPr/>
      </xdr:nvSpPr>
      <xdr:spPr>
        <a:xfrm>
          <a:off x="6921500" y="627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52006</xdr:rowOff>
    </xdr:from>
    <xdr:ext cx="599010" cy="259045"/>
    <xdr:sp macro="" textlink="">
      <xdr:nvSpPr>
        <xdr:cNvPr id="307" name="テキスト ボックス 306"/>
        <xdr:cNvSpPr txBox="1"/>
      </xdr:nvSpPr>
      <xdr:spPr>
        <a:xfrm>
          <a:off x="6672794" y="6052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105,688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108967</xdr:rowOff>
    </xdr:from>
    <xdr:to>
      <xdr:col>15</xdr:col>
      <xdr:colOff>231775</xdr:colOff>
      <xdr:row>37</xdr:row>
      <xdr:rowOff>39117</xdr:rowOff>
    </xdr:to>
    <xdr:sp macro="" textlink="">
      <xdr:nvSpPr>
        <xdr:cNvPr id="313" name="円/楕円 312"/>
        <xdr:cNvSpPr/>
      </xdr:nvSpPr>
      <xdr:spPr>
        <a:xfrm>
          <a:off x="10426700" y="628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87394</xdr:rowOff>
    </xdr:from>
    <xdr:ext cx="599010" cy="259045"/>
    <xdr:sp macro="" textlink="">
      <xdr:nvSpPr>
        <xdr:cNvPr id="314" name="補助費等該当値テキスト"/>
        <xdr:cNvSpPr txBox="1"/>
      </xdr:nvSpPr>
      <xdr:spPr>
        <a:xfrm>
          <a:off x="10528300" y="6259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104,733</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56000</xdr:rowOff>
    </xdr:from>
    <xdr:to>
      <xdr:col>14</xdr:col>
      <xdr:colOff>79375</xdr:colOff>
      <xdr:row>36</xdr:row>
      <xdr:rowOff>157600</xdr:rowOff>
    </xdr:to>
    <xdr:sp macro="" textlink="">
      <xdr:nvSpPr>
        <xdr:cNvPr id="315" name="円/楕円 314"/>
        <xdr:cNvSpPr/>
      </xdr:nvSpPr>
      <xdr:spPr>
        <a:xfrm>
          <a:off x="9588500" y="62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148727</xdr:rowOff>
    </xdr:from>
    <xdr:ext cx="599010" cy="259045"/>
    <xdr:sp macro="" textlink="">
      <xdr:nvSpPr>
        <xdr:cNvPr id="316" name="テキスト ボックス 315"/>
        <xdr:cNvSpPr txBox="1"/>
      </xdr:nvSpPr>
      <xdr:spPr>
        <a:xfrm>
          <a:off x="9339794" y="6320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118,635</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119049</xdr:rowOff>
    </xdr:from>
    <xdr:to>
      <xdr:col>12</xdr:col>
      <xdr:colOff>561975</xdr:colOff>
      <xdr:row>37</xdr:row>
      <xdr:rowOff>49199</xdr:rowOff>
    </xdr:to>
    <xdr:sp macro="" textlink="">
      <xdr:nvSpPr>
        <xdr:cNvPr id="317" name="円/楕円 316"/>
        <xdr:cNvSpPr/>
      </xdr:nvSpPr>
      <xdr:spPr>
        <a:xfrm>
          <a:off x="8699500" y="629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40326</xdr:rowOff>
    </xdr:from>
    <xdr:ext cx="599010" cy="259045"/>
    <xdr:sp macro="" textlink="">
      <xdr:nvSpPr>
        <xdr:cNvPr id="318" name="テキスト ボックス 317"/>
        <xdr:cNvSpPr txBox="1"/>
      </xdr:nvSpPr>
      <xdr:spPr>
        <a:xfrm>
          <a:off x="8450794" y="6383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102,087</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86999</xdr:rowOff>
    </xdr:from>
    <xdr:to>
      <xdr:col>11</xdr:col>
      <xdr:colOff>358775</xdr:colOff>
      <xdr:row>37</xdr:row>
      <xdr:rowOff>17149</xdr:rowOff>
    </xdr:to>
    <xdr:sp macro="" textlink="">
      <xdr:nvSpPr>
        <xdr:cNvPr id="319" name="円/楕円 318"/>
        <xdr:cNvSpPr/>
      </xdr:nvSpPr>
      <xdr:spPr>
        <a:xfrm>
          <a:off x="7810500" y="625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8276</xdr:rowOff>
    </xdr:from>
    <xdr:ext cx="599010" cy="259045"/>
    <xdr:sp macro="" textlink="">
      <xdr:nvSpPr>
        <xdr:cNvPr id="320" name="テキスト ボックス 319"/>
        <xdr:cNvSpPr txBox="1"/>
      </xdr:nvSpPr>
      <xdr:spPr>
        <a:xfrm>
          <a:off x="7561794" y="6351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110,499</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5019</xdr:rowOff>
    </xdr:from>
    <xdr:to>
      <xdr:col>10</xdr:col>
      <xdr:colOff>155575</xdr:colOff>
      <xdr:row>37</xdr:row>
      <xdr:rowOff>106619</xdr:rowOff>
    </xdr:to>
    <xdr:sp macro="" textlink="">
      <xdr:nvSpPr>
        <xdr:cNvPr id="321" name="円/楕円 320"/>
        <xdr:cNvSpPr/>
      </xdr:nvSpPr>
      <xdr:spPr>
        <a:xfrm>
          <a:off x="6921500" y="634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97746</xdr:rowOff>
    </xdr:from>
    <xdr:ext cx="534377" cy="259045"/>
    <xdr:sp macro="" textlink="">
      <xdr:nvSpPr>
        <xdr:cNvPr id="322" name="テキスト ボックス 321"/>
        <xdr:cNvSpPr txBox="1"/>
      </xdr:nvSpPr>
      <xdr:spPr>
        <a:xfrm>
          <a:off x="6705111" y="644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87,016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82,344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55</xdr:row>
      <xdr:rowOff>54627</xdr:rowOff>
    </xdr:from>
    <xdr:ext cx="685572" cy="259045"/>
    <xdr:sp macro="" textlink="">
      <xdr:nvSpPr>
        <xdr:cNvPr id="336" name="テキスト ボックス 335"/>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38" name="テキスト ボックス 33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0" name="テキスト ボックス 33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39640</xdr:rowOff>
    </xdr:from>
    <xdr:to>
      <xdr:col>15</xdr:col>
      <xdr:colOff>180340</xdr:colOff>
      <xdr:row>58</xdr:row>
      <xdr:rowOff>119579</xdr:rowOff>
    </xdr:to>
    <xdr:cxnSp macro="">
      <xdr:nvCxnSpPr>
        <xdr:cNvPr id="344" name="直線コネクタ 343"/>
        <xdr:cNvCxnSpPr/>
      </xdr:nvCxnSpPr>
      <xdr:spPr>
        <a:xfrm flipV="1">
          <a:off x="10475595" y="8955040"/>
          <a:ext cx="1270" cy="1108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123406</xdr:rowOff>
    </xdr:from>
    <xdr:ext cx="534377" cy="259045"/>
    <xdr:sp macro="" textlink="">
      <xdr:nvSpPr>
        <xdr:cNvPr id="345" name="普通建設事業費最小値テキスト"/>
        <xdr:cNvSpPr txBox="1"/>
      </xdr:nvSpPr>
      <xdr:spPr>
        <a:xfrm>
          <a:off x="10528300" y="1006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44,009</a:t>
          </a:r>
          <a:endParaRPr kumimoji="1" lang="ja-JP" altLang="en-US" sz="1000" b="1">
            <a:latin typeface="ＭＳ Ｐゴシック"/>
          </a:endParaRPr>
        </a:p>
      </xdr:txBody>
    </xdr:sp>
    <xdr:clientData/>
  </xdr:oneCellAnchor>
  <xdr:twoCellAnchor>
    <xdr:from>
      <xdr:col>15</xdr:col>
      <xdr:colOff>92075</xdr:colOff>
      <xdr:row>58</xdr:row>
      <xdr:rowOff>119579</xdr:rowOff>
    </xdr:from>
    <xdr:to>
      <xdr:col>15</xdr:col>
      <xdr:colOff>269875</xdr:colOff>
      <xdr:row>58</xdr:row>
      <xdr:rowOff>119579</xdr:rowOff>
    </xdr:to>
    <xdr:cxnSp macro="">
      <xdr:nvCxnSpPr>
        <xdr:cNvPr id="346" name="直線コネクタ 345"/>
        <xdr:cNvCxnSpPr/>
      </xdr:nvCxnSpPr>
      <xdr:spPr>
        <a:xfrm>
          <a:off x="10388600" y="10063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157767</xdr:rowOff>
    </xdr:from>
    <xdr:ext cx="690189" cy="259045"/>
    <xdr:sp macro="" textlink="">
      <xdr:nvSpPr>
        <xdr:cNvPr id="347" name="普通建設事業費最大値テキスト"/>
        <xdr:cNvSpPr txBox="1"/>
      </xdr:nvSpPr>
      <xdr:spPr>
        <a:xfrm>
          <a:off x="10528300" y="87302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2,468,853</a:t>
          </a:r>
          <a:endParaRPr kumimoji="1" lang="ja-JP" altLang="en-US" sz="1000" b="1">
            <a:latin typeface="ＭＳ Ｐゴシック"/>
          </a:endParaRPr>
        </a:p>
      </xdr:txBody>
    </xdr:sp>
    <xdr:clientData/>
  </xdr:oneCellAnchor>
  <xdr:twoCellAnchor>
    <xdr:from>
      <xdr:col>15</xdr:col>
      <xdr:colOff>92075</xdr:colOff>
      <xdr:row>52</xdr:row>
      <xdr:rowOff>39640</xdr:rowOff>
    </xdr:from>
    <xdr:to>
      <xdr:col>15</xdr:col>
      <xdr:colOff>269875</xdr:colOff>
      <xdr:row>52</xdr:row>
      <xdr:rowOff>39640</xdr:rowOff>
    </xdr:to>
    <xdr:cxnSp macro="">
      <xdr:nvCxnSpPr>
        <xdr:cNvPr id="348" name="直線コネクタ 347"/>
        <xdr:cNvCxnSpPr/>
      </xdr:nvCxnSpPr>
      <xdr:spPr>
        <a:xfrm>
          <a:off x="10388600" y="8955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32031</xdr:rowOff>
    </xdr:from>
    <xdr:to>
      <xdr:col>15</xdr:col>
      <xdr:colOff>180975</xdr:colOff>
      <xdr:row>58</xdr:row>
      <xdr:rowOff>69628</xdr:rowOff>
    </xdr:to>
    <xdr:cxnSp macro="">
      <xdr:nvCxnSpPr>
        <xdr:cNvPr id="349" name="直線コネクタ 348"/>
        <xdr:cNvCxnSpPr/>
      </xdr:nvCxnSpPr>
      <xdr:spPr>
        <a:xfrm flipV="1">
          <a:off x="9639300" y="9976131"/>
          <a:ext cx="838200" cy="3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2966</xdr:rowOff>
    </xdr:from>
    <xdr:ext cx="599010" cy="259045"/>
    <xdr:sp macro="" textlink="">
      <xdr:nvSpPr>
        <xdr:cNvPr id="350" name="普通建設事業費平均値テキスト"/>
        <xdr:cNvSpPr txBox="1"/>
      </xdr:nvSpPr>
      <xdr:spPr>
        <a:xfrm>
          <a:off x="10528300" y="97756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237,994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151539</xdr:rowOff>
    </xdr:from>
    <xdr:to>
      <xdr:col>15</xdr:col>
      <xdr:colOff>231775</xdr:colOff>
      <xdr:row>58</xdr:row>
      <xdr:rowOff>81689</xdr:rowOff>
    </xdr:to>
    <xdr:sp macro="" textlink="">
      <xdr:nvSpPr>
        <xdr:cNvPr id="351" name="フローチャート : 判断 350"/>
        <xdr:cNvSpPr/>
      </xdr:nvSpPr>
      <xdr:spPr>
        <a:xfrm>
          <a:off x="10426700" y="992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69628</xdr:rowOff>
    </xdr:from>
    <xdr:to>
      <xdr:col>14</xdr:col>
      <xdr:colOff>28575</xdr:colOff>
      <xdr:row>58</xdr:row>
      <xdr:rowOff>83738</xdr:rowOff>
    </xdr:to>
    <xdr:cxnSp macro="">
      <xdr:nvCxnSpPr>
        <xdr:cNvPr id="352" name="直線コネクタ 351"/>
        <xdr:cNvCxnSpPr/>
      </xdr:nvCxnSpPr>
      <xdr:spPr>
        <a:xfrm flipV="1">
          <a:off x="8750300" y="10013728"/>
          <a:ext cx="889000" cy="14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148318</xdr:rowOff>
    </xdr:from>
    <xdr:to>
      <xdr:col>14</xdr:col>
      <xdr:colOff>79375</xdr:colOff>
      <xdr:row>58</xdr:row>
      <xdr:rowOff>78468</xdr:rowOff>
    </xdr:to>
    <xdr:sp macro="" textlink="">
      <xdr:nvSpPr>
        <xdr:cNvPr id="353" name="フローチャート : 判断 352"/>
        <xdr:cNvSpPr/>
      </xdr:nvSpPr>
      <xdr:spPr>
        <a:xfrm>
          <a:off x="9588500" y="99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94995</xdr:rowOff>
    </xdr:from>
    <xdr:ext cx="599010" cy="259045"/>
    <xdr:sp macro="" textlink="">
      <xdr:nvSpPr>
        <xdr:cNvPr id="354" name="テキスト ボックス 353"/>
        <xdr:cNvSpPr txBox="1"/>
      </xdr:nvSpPr>
      <xdr:spPr>
        <a:xfrm>
          <a:off x="9339794" y="9696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245,039</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154424</xdr:rowOff>
    </xdr:from>
    <xdr:to>
      <xdr:col>12</xdr:col>
      <xdr:colOff>511175</xdr:colOff>
      <xdr:row>58</xdr:row>
      <xdr:rowOff>83738</xdr:rowOff>
    </xdr:to>
    <xdr:cxnSp macro="">
      <xdr:nvCxnSpPr>
        <xdr:cNvPr id="355" name="直線コネクタ 354"/>
        <xdr:cNvCxnSpPr/>
      </xdr:nvCxnSpPr>
      <xdr:spPr>
        <a:xfrm>
          <a:off x="7861300" y="9927074"/>
          <a:ext cx="889000" cy="100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135586</xdr:rowOff>
    </xdr:from>
    <xdr:to>
      <xdr:col>12</xdr:col>
      <xdr:colOff>561975</xdr:colOff>
      <xdr:row>58</xdr:row>
      <xdr:rowOff>65736</xdr:rowOff>
    </xdr:to>
    <xdr:sp macro="" textlink="">
      <xdr:nvSpPr>
        <xdr:cNvPr id="356" name="フローチャート : 判断 355"/>
        <xdr:cNvSpPr/>
      </xdr:nvSpPr>
      <xdr:spPr>
        <a:xfrm>
          <a:off x="8699500" y="990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82263</xdr:rowOff>
    </xdr:from>
    <xdr:ext cx="599010" cy="259045"/>
    <xdr:sp macro="" textlink="">
      <xdr:nvSpPr>
        <xdr:cNvPr id="357" name="テキスト ボックス 356"/>
        <xdr:cNvSpPr txBox="1"/>
      </xdr:nvSpPr>
      <xdr:spPr>
        <a:xfrm>
          <a:off x="8450794" y="9683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272,886</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154424</xdr:rowOff>
    </xdr:from>
    <xdr:to>
      <xdr:col>11</xdr:col>
      <xdr:colOff>307975</xdr:colOff>
      <xdr:row>58</xdr:row>
      <xdr:rowOff>73781</xdr:rowOff>
    </xdr:to>
    <xdr:cxnSp macro="">
      <xdr:nvCxnSpPr>
        <xdr:cNvPr id="358" name="直線コネクタ 357"/>
        <xdr:cNvCxnSpPr/>
      </xdr:nvCxnSpPr>
      <xdr:spPr>
        <a:xfrm flipV="1">
          <a:off x="6972300" y="9927074"/>
          <a:ext cx="889000" cy="90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140088</xdr:rowOff>
    </xdr:from>
    <xdr:to>
      <xdr:col>11</xdr:col>
      <xdr:colOff>358775</xdr:colOff>
      <xdr:row>58</xdr:row>
      <xdr:rowOff>70238</xdr:rowOff>
    </xdr:to>
    <xdr:sp macro="" textlink="">
      <xdr:nvSpPr>
        <xdr:cNvPr id="359" name="フローチャート : 判断 358"/>
        <xdr:cNvSpPr/>
      </xdr:nvSpPr>
      <xdr:spPr>
        <a:xfrm>
          <a:off x="7810500" y="991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61365</xdr:rowOff>
    </xdr:from>
    <xdr:ext cx="599010" cy="259045"/>
    <xdr:sp macro="" textlink="">
      <xdr:nvSpPr>
        <xdr:cNvPr id="360" name="テキスト ボックス 359"/>
        <xdr:cNvSpPr txBox="1"/>
      </xdr:nvSpPr>
      <xdr:spPr>
        <a:xfrm>
          <a:off x="7561794" y="10005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263,041</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158932</xdr:rowOff>
    </xdr:from>
    <xdr:to>
      <xdr:col>10</xdr:col>
      <xdr:colOff>155575</xdr:colOff>
      <xdr:row>58</xdr:row>
      <xdr:rowOff>89082</xdr:rowOff>
    </xdr:to>
    <xdr:sp macro="" textlink="">
      <xdr:nvSpPr>
        <xdr:cNvPr id="361" name="フローチャート : 判断 360"/>
        <xdr:cNvSpPr/>
      </xdr:nvSpPr>
      <xdr:spPr>
        <a:xfrm>
          <a:off x="6921500" y="9931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105609</xdr:rowOff>
    </xdr:from>
    <xdr:ext cx="599010" cy="259045"/>
    <xdr:sp macro="" textlink="">
      <xdr:nvSpPr>
        <xdr:cNvPr id="362" name="テキスト ボックス 361"/>
        <xdr:cNvSpPr txBox="1"/>
      </xdr:nvSpPr>
      <xdr:spPr>
        <a:xfrm>
          <a:off x="6672794" y="9706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221,823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152681</xdr:rowOff>
    </xdr:from>
    <xdr:to>
      <xdr:col>15</xdr:col>
      <xdr:colOff>231775</xdr:colOff>
      <xdr:row>58</xdr:row>
      <xdr:rowOff>82831</xdr:rowOff>
    </xdr:to>
    <xdr:sp macro="" textlink="">
      <xdr:nvSpPr>
        <xdr:cNvPr id="368" name="円/楕円 367"/>
        <xdr:cNvSpPr/>
      </xdr:nvSpPr>
      <xdr:spPr>
        <a:xfrm>
          <a:off x="10426700" y="992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129966</xdr:rowOff>
    </xdr:from>
    <xdr:ext cx="599010" cy="259045"/>
    <xdr:sp macro="" textlink="">
      <xdr:nvSpPr>
        <xdr:cNvPr id="369" name="普通建設事業費該当値テキスト"/>
        <xdr:cNvSpPr txBox="1"/>
      </xdr:nvSpPr>
      <xdr:spPr>
        <a:xfrm>
          <a:off x="10528300" y="9902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235,497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18828</xdr:rowOff>
    </xdr:from>
    <xdr:to>
      <xdr:col>14</xdr:col>
      <xdr:colOff>79375</xdr:colOff>
      <xdr:row>58</xdr:row>
      <xdr:rowOff>120428</xdr:rowOff>
    </xdr:to>
    <xdr:sp macro="" textlink="">
      <xdr:nvSpPr>
        <xdr:cNvPr id="370" name="円/楕円 369"/>
        <xdr:cNvSpPr/>
      </xdr:nvSpPr>
      <xdr:spPr>
        <a:xfrm>
          <a:off x="9588500" y="996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111555</xdr:rowOff>
    </xdr:from>
    <xdr:ext cx="599010" cy="259045"/>
    <xdr:sp macro="" textlink="">
      <xdr:nvSpPr>
        <xdr:cNvPr id="371" name="テキスト ボックス 370"/>
        <xdr:cNvSpPr txBox="1"/>
      </xdr:nvSpPr>
      <xdr:spPr>
        <a:xfrm>
          <a:off x="9339794" y="10055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153,265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32938</xdr:rowOff>
    </xdr:from>
    <xdr:to>
      <xdr:col>12</xdr:col>
      <xdr:colOff>561975</xdr:colOff>
      <xdr:row>58</xdr:row>
      <xdr:rowOff>134538</xdr:rowOff>
    </xdr:to>
    <xdr:sp macro="" textlink="">
      <xdr:nvSpPr>
        <xdr:cNvPr id="372" name="円/楕円 371"/>
        <xdr:cNvSpPr/>
      </xdr:nvSpPr>
      <xdr:spPr>
        <a:xfrm>
          <a:off x="8699500" y="997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125665</xdr:rowOff>
    </xdr:from>
    <xdr:ext cx="599010" cy="259045"/>
    <xdr:sp macro="" textlink="">
      <xdr:nvSpPr>
        <xdr:cNvPr id="373" name="テキスト ボックス 372"/>
        <xdr:cNvSpPr txBox="1"/>
      </xdr:nvSpPr>
      <xdr:spPr>
        <a:xfrm>
          <a:off x="8450794" y="10069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122,402</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103624</xdr:rowOff>
    </xdr:from>
    <xdr:to>
      <xdr:col>11</xdr:col>
      <xdr:colOff>358775</xdr:colOff>
      <xdr:row>58</xdr:row>
      <xdr:rowOff>33774</xdr:rowOff>
    </xdr:to>
    <xdr:sp macro="" textlink="">
      <xdr:nvSpPr>
        <xdr:cNvPr id="374" name="円/楕円 373"/>
        <xdr:cNvSpPr/>
      </xdr:nvSpPr>
      <xdr:spPr>
        <a:xfrm>
          <a:off x="7810500" y="987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50301</xdr:rowOff>
    </xdr:from>
    <xdr:ext cx="599010" cy="259045"/>
    <xdr:sp macro="" textlink="">
      <xdr:nvSpPr>
        <xdr:cNvPr id="375" name="テキスト ボックス 374"/>
        <xdr:cNvSpPr txBox="1"/>
      </xdr:nvSpPr>
      <xdr:spPr>
        <a:xfrm>
          <a:off x="7561794" y="9651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342,796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22981</xdr:rowOff>
    </xdr:from>
    <xdr:to>
      <xdr:col>10</xdr:col>
      <xdr:colOff>155575</xdr:colOff>
      <xdr:row>58</xdr:row>
      <xdr:rowOff>124581</xdr:rowOff>
    </xdr:to>
    <xdr:sp macro="" textlink="">
      <xdr:nvSpPr>
        <xdr:cNvPr id="376" name="円/楕円 375"/>
        <xdr:cNvSpPr/>
      </xdr:nvSpPr>
      <xdr:spPr>
        <a:xfrm>
          <a:off x="6921500" y="996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115708</xdr:rowOff>
    </xdr:from>
    <xdr:ext cx="599010" cy="259045"/>
    <xdr:sp macro="" textlink="">
      <xdr:nvSpPr>
        <xdr:cNvPr id="377" name="テキスト ボックス 376"/>
        <xdr:cNvSpPr txBox="1"/>
      </xdr:nvSpPr>
      <xdr:spPr>
        <a:xfrm>
          <a:off x="6672794" y="1005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144,180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21,761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9" name="テキスト ボックス 39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42015</xdr:rowOff>
    </xdr:from>
    <xdr:to>
      <xdr:col>15</xdr:col>
      <xdr:colOff>180340</xdr:colOff>
      <xdr:row>79</xdr:row>
      <xdr:rowOff>33320</xdr:rowOff>
    </xdr:to>
    <xdr:cxnSp macro="">
      <xdr:nvCxnSpPr>
        <xdr:cNvPr id="401" name="直線コネクタ 400"/>
        <xdr:cNvCxnSpPr/>
      </xdr:nvCxnSpPr>
      <xdr:spPr>
        <a:xfrm flipV="1">
          <a:off x="10475595" y="12043515"/>
          <a:ext cx="1270" cy="1534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37147</xdr:rowOff>
    </xdr:from>
    <xdr:ext cx="469744" cy="259045"/>
    <xdr:sp macro="" textlink="">
      <xdr:nvSpPr>
        <xdr:cNvPr id="402" name="普通建設事業費 （ うち新規整備　）最小値テキスト"/>
        <xdr:cNvSpPr txBox="1"/>
      </xdr:nvSpPr>
      <xdr:spPr>
        <a:xfrm>
          <a:off x="10528300" y="1358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5,842</a:t>
          </a:r>
          <a:endParaRPr kumimoji="1" lang="ja-JP" altLang="en-US" sz="1000" b="1">
            <a:latin typeface="ＭＳ Ｐゴシック"/>
          </a:endParaRPr>
        </a:p>
      </xdr:txBody>
    </xdr:sp>
    <xdr:clientData/>
  </xdr:oneCellAnchor>
  <xdr:twoCellAnchor>
    <xdr:from>
      <xdr:col>15</xdr:col>
      <xdr:colOff>92075</xdr:colOff>
      <xdr:row>79</xdr:row>
      <xdr:rowOff>33320</xdr:rowOff>
    </xdr:from>
    <xdr:to>
      <xdr:col>15</xdr:col>
      <xdr:colOff>269875</xdr:colOff>
      <xdr:row>79</xdr:row>
      <xdr:rowOff>33320</xdr:rowOff>
    </xdr:to>
    <xdr:cxnSp macro="">
      <xdr:nvCxnSpPr>
        <xdr:cNvPr id="403" name="直線コネクタ 402"/>
        <xdr:cNvCxnSpPr/>
      </xdr:nvCxnSpPr>
      <xdr:spPr>
        <a:xfrm>
          <a:off x="10388600" y="1357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160142</xdr:rowOff>
    </xdr:from>
    <xdr:ext cx="599010" cy="259045"/>
    <xdr:sp macro="" textlink="">
      <xdr:nvSpPr>
        <xdr:cNvPr id="404" name="普通建設事業費 （ うち新規整備　）最大値テキスト"/>
        <xdr:cNvSpPr txBox="1"/>
      </xdr:nvSpPr>
      <xdr:spPr>
        <a:xfrm>
          <a:off x="10528300" y="11818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811,278</a:t>
          </a:r>
          <a:endParaRPr kumimoji="1" lang="ja-JP" altLang="en-US" sz="1000" b="1">
            <a:latin typeface="ＭＳ Ｐゴシック"/>
          </a:endParaRPr>
        </a:p>
      </xdr:txBody>
    </xdr:sp>
    <xdr:clientData/>
  </xdr:oneCellAnchor>
  <xdr:twoCellAnchor>
    <xdr:from>
      <xdr:col>15</xdr:col>
      <xdr:colOff>92075</xdr:colOff>
      <xdr:row>70</xdr:row>
      <xdr:rowOff>42015</xdr:rowOff>
    </xdr:from>
    <xdr:to>
      <xdr:col>15</xdr:col>
      <xdr:colOff>269875</xdr:colOff>
      <xdr:row>70</xdr:row>
      <xdr:rowOff>42015</xdr:rowOff>
    </xdr:to>
    <xdr:cxnSp macro="">
      <xdr:nvCxnSpPr>
        <xdr:cNvPr id="405" name="直線コネクタ 404"/>
        <xdr:cNvCxnSpPr/>
      </xdr:nvCxnSpPr>
      <xdr:spPr>
        <a:xfrm>
          <a:off x="10388600" y="1204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22594</xdr:rowOff>
    </xdr:from>
    <xdr:to>
      <xdr:col>15</xdr:col>
      <xdr:colOff>180975</xdr:colOff>
      <xdr:row>78</xdr:row>
      <xdr:rowOff>115657</xdr:rowOff>
    </xdr:to>
    <xdr:cxnSp macro="">
      <xdr:nvCxnSpPr>
        <xdr:cNvPr id="406" name="直線コネクタ 405"/>
        <xdr:cNvCxnSpPr/>
      </xdr:nvCxnSpPr>
      <xdr:spPr>
        <a:xfrm>
          <a:off x="9639300" y="13395694"/>
          <a:ext cx="838200" cy="9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55165</xdr:rowOff>
    </xdr:from>
    <xdr:ext cx="534377" cy="259045"/>
    <xdr:sp macro="" textlink="">
      <xdr:nvSpPr>
        <xdr:cNvPr id="407" name="普通建設事業費 （ うち新規整備　）平均値テキスト"/>
        <xdr:cNvSpPr txBox="1"/>
      </xdr:nvSpPr>
      <xdr:spPr>
        <a:xfrm>
          <a:off x="10528300" y="13256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69,718</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32288</xdr:rowOff>
    </xdr:from>
    <xdr:to>
      <xdr:col>15</xdr:col>
      <xdr:colOff>231775</xdr:colOff>
      <xdr:row>78</xdr:row>
      <xdr:rowOff>133888</xdr:rowOff>
    </xdr:to>
    <xdr:sp macro="" textlink="">
      <xdr:nvSpPr>
        <xdr:cNvPr id="408" name="フローチャート : 判断 407"/>
        <xdr:cNvSpPr/>
      </xdr:nvSpPr>
      <xdr:spPr>
        <a:xfrm>
          <a:off x="10426700" y="1340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22594</xdr:rowOff>
    </xdr:from>
    <xdr:to>
      <xdr:col>14</xdr:col>
      <xdr:colOff>28575</xdr:colOff>
      <xdr:row>79</xdr:row>
      <xdr:rowOff>1074</xdr:rowOff>
    </xdr:to>
    <xdr:cxnSp macro="">
      <xdr:nvCxnSpPr>
        <xdr:cNvPr id="409" name="直線コネクタ 408"/>
        <xdr:cNvCxnSpPr/>
      </xdr:nvCxnSpPr>
      <xdr:spPr>
        <a:xfrm flipV="1">
          <a:off x="8750300" y="13395694"/>
          <a:ext cx="889000" cy="149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139036</xdr:rowOff>
    </xdr:from>
    <xdr:to>
      <xdr:col>14</xdr:col>
      <xdr:colOff>79375</xdr:colOff>
      <xdr:row>78</xdr:row>
      <xdr:rowOff>69186</xdr:rowOff>
    </xdr:to>
    <xdr:sp macro="" textlink="">
      <xdr:nvSpPr>
        <xdr:cNvPr id="410" name="フローチャート : 判断 409"/>
        <xdr:cNvSpPr/>
      </xdr:nvSpPr>
      <xdr:spPr>
        <a:xfrm>
          <a:off x="9588500" y="1334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85713</xdr:rowOff>
    </xdr:from>
    <xdr:ext cx="599010" cy="259045"/>
    <xdr:sp macro="" textlink="">
      <xdr:nvSpPr>
        <xdr:cNvPr id="411" name="テキスト ボックス 410"/>
        <xdr:cNvSpPr txBox="1"/>
      </xdr:nvSpPr>
      <xdr:spPr>
        <a:xfrm>
          <a:off x="9339794" y="13115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103,682</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112136</xdr:rowOff>
    </xdr:from>
    <xdr:to>
      <xdr:col>12</xdr:col>
      <xdr:colOff>561975</xdr:colOff>
      <xdr:row>78</xdr:row>
      <xdr:rowOff>42286</xdr:rowOff>
    </xdr:to>
    <xdr:sp macro="" textlink="">
      <xdr:nvSpPr>
        <xdr:cNvPr id="412" name="フローチャート : 判断 411"/>
        <xdr:cNvSpPr/>
      </xdr:nvSpPr>
      <xdr:spPr>
        <a:xfrm>
          <a:off x="8699500" y="1331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76</xdr:row>
      <xdr:rowOff>58813</xdr:rowOff>
    </xdr:from>
    <xdr:ext cx="599010" cy="259045"/>
    <xdr:sp macro="" textlink="">
      <xdr:nvSpPr>
        <xdr:cNvPr id="413" name="テキスト ボックス 412"/>
        <xdr:cNvSpPr txBox="1"/>
      </xdr:nvSpPr>
      <xdr:spPr>
        <a:xfrm>
          <a:off x="8450794" y="13089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117,803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64857</xdr:rowOff>
    </xdr:from>
    <xdr:to>
      <xdr:col>15</xdr:col>
      <xdr:colOff>231775</xdr:colOff>
      <xdr:row>78</xdr:row>
      <xdr:rowOff>166457</xdr:rowOff>
    </xdr:to>
    <xdr:sp macro="" textlink="">
      <xdr:nvSpPr>
        <xdr:cNvPr id="419" name="円/楕円 418"/>
        <xdr:cNvSpPr/>
      </xdr:nvSpPr>
      <xdr:spPr>
        <a:xfrm>
          <a:off x="10426700" y="1343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10714</xdr:rowOff>
    </xdr:from>
    <xdr:ext cx="534377" cy="259045"/>
    <xdr:sp macro="" textlink="">
      <xdr:nvSpPr>
        <xdr:cNvPr id="420" name="普通建設事業費 （ うち新規整備　）該当値テキスト"/>
        <xdr:cNvSpPr txBox="1"/>
      </xdr:nvSpPr>
      <xdr:spPr>
        <a:xfrm>
          <a:off x="10528300" y="1338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52,621</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143244</xdr:rowOff>
    </xdr:from>
    <xdr:to>
      <xdr:col>14</xdr:col>
      <xdr:colOff>79375</xdr:colOff>
      <xdr:row>78</xdr:row>
      <xdr:rowOff>73394</xdr:rowOff>
    </xdr:to>
    <xdr:sp macro="" textlink="">
      <xdr:nvSpPr>
        <xdr:cNvPr id="421" name="円/楕円 420"/>
        <xdr:cNvSpPr/>
      </xdr:nvSpPr>
      <xdr:spPr>
        <a:xfrm>
          <a:off x="9588500" y="1334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78</xdr:row>
      <xdr:rowOff>64521</xdr:rowOff>
    </xdr:from>
    <xdr:ext cx="599010" cy="259045"/>
    <xdr:sp macro="" textlink="">
      <xdr:nvSpPr>
        <xdr:cNvPr id="422" name="テキスト ボックス 421"/>
        <xdr:cNvSpPr txBox="1"/>
      </xdr:nvSpPr>
      <xdr:spPr>
        <a:xfrm>
          <a:off x="9339794" y="13437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101,473</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121724</xdr:rowOff>
    </xdr:from>
    <xdr:to>
      <xdr:col>12</xdr:col>
      <xdr:colOff>561975</xdr:colOff>
      <xdr:row>79</xdr:row>
      <xdr:rowOff>51874</xdr:rowOff>
    </xdr:to>
    <xdr:sp macro="" textlink="">
      <xdr:nvSpPr>
        <xdr:cNvPr id="423" name="円/楕円 422"/>
        <xdr:cNvSpPr/>
      </xdr:nvSpPr>
      <xdr:spPr>
        <a:xfrm>
          <a:off x="8699500" y="1349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43001</xdr:rowOff>
    </xdr:from>
    <xdr:ext cx="534377" cy="259045"/>
    <xdr:sp macro="" textlink="">
      <xdr:nvSpPr>
        <xdr:cNvPr id="424" name="テキスト ボックス 423"/>
        <xdr:cNvSpPr txBox="1"/>
      </xdr:nvSpPr>
      <xdr:spPr>
        <a:xfrm>
          <a:off x="8483111" y="1358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22,769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44,351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0" name="テキスト ボックス 43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2" name="テキスト ボックス 44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4" name="テキスト ボックス 44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13869</xdr:rowOff>
    </xdr:from>
    <xdr:to>
      <xdr:col>15</xdr:col>
      <xdr:colOff>180340</xdr:colOff>
      <xdr:row>98</xdr:row>
      <xdr:rowOff>137230</xdr:rowOff>
    </xdr:to>
    <xdr:cxnSp macro="">
      <xdr:nvCxnSpPr>
        <xdr:cNvPr id="446" name="直線コネクタ 445"/>
        <xdr:cNvCxnSpPr/>
      </xdr:nvCxnSpPr>
      <xdr:spPr>
        <a:xfrm flipV="1">
          <a:off x="10475595" y="15444369"/>
          <a:ext cx="1270" cy="1494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141057</xdr:rowOff>
    </xdr:from>
    <xdr:ext cx="469744" cy="259045"/>
    <xdr:sp macro="" textlink="">
      <xdr:nvSpPr>
        <xdr:cNvPr id="447" name="普通建設事業費 （ うち更新整備　）最小値テキスト"/>
        <xdr:cNvSpPr txBox="1"/>
      </xdr:nvSpPr>
      <xdr:spPr>
        <a:xfrm>
          <a:off x="10528300" y="16943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2,700</a:t>
          </a:r>
          <a:endParaRPr kumimoji="1" lang="ja-JP" altLang="en-US" sz="1000" b="1">
            <a:latin typeface="ＭＳ Ｐゴシック"/>
          </a:endParaRPr>
        </a:p>
      </xdr:txBody>
    </xdr:sp>
    <xdr:clientData/>
  </xdr:oneCellAnchor>
  <xdr:twoCellAnchor>
    <xdr:from>
      <xdr:col>15</xdr:col>
      <xdr:colOff>92075</xdr:colOff>
      <xdr:row>98</xdr:row>
      <xdr:rowOff>137230</xdr:rowOff>
    </xdr:from>
    <xdr:to>
      <xdr:col>15</xdr:col>
      <xdr:colOff>269875</xdr:colOff>
      <xdr:row>98</xdr:row>
      <xdr:rowOff>137230</xdr:rowOff>
    </xdr:to>
    <xdr:cxnSp macro="">
      <xdr:nvCxnSpPr>
        <xdr:cNvPr id="448" name="直線コネクタ 447"/>
        <xdr:cNvCxnSpPr/>
      </xdr:nvCxnSpPr>
      <xdr:spPr>
        <a:xfrm>
          <a:off x="10388600" y="16939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131996</xdr:rowOff>
    </xdr:from>
    <xdr:ext cx="690189" cy="259045"/>
    <xdr:sp macro="" textlink="">
      <xdr:nvSpPr>
        <xdr:cNvPr id="449" name="普通建設事業費 （ うち更新整備　）最大値テキスト"/>
        <xdr:cNvSpPr txBox="1"/>
      </xdr:nvSpPr>
      <xdr:spPr>
        <a:xfrm>
          <a:off x="10528300" y="152195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1,637,610</a:t>
          </a:r>
          <a:endParaRPr kumimoji="1" lang="ja-JP" altLang="en-US" sz="1000" b="1">
            <a:latin typeface="ＭＳ Ｐゴシック"/>
          </a:endParaRPr>
        </a:p>
      </xdr:txBody>
    </xdr:sp>
    <xdr:clientData/>
  </xdr:oneCellAnchor>
  <xdr:twoCellAnchor>
    <xdr:from>
      <xdr:col>15</xdr:col>
      <xdr:colOff>92075</xdr:colOff>
      <xdr:row>90</xdr:row>
      <xdr:rowOff>13869</xdr:rowOff>
    </xdr:from>
    <xdr:to>
      <xdr:col>15</xdr:col>
      <xdr:colOff>269875</xdr:colOff>
      <xdr:row>90</xdr:row>
      <xdr:rowOff>13869</xdr:rowOff>
    </xdr:to>
    <xdr:cxnSp macro="">
      <xdr:nvCxnSpPr>
        <xdr:cNvPr id="450" name="直線コネクタ 449"/>
        <xdr:cNvCxnSpPr/>
      </xdr:nvCxnSpPr>
      <xdr:spPr>
        <a:xfrm>
          <a:off x="10388600" y="15444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157438</xdr:rowOff>
    </xdr:from>
    <xdr:to>
      <xdr:col>15</xdr:col>
      <xdr:colOff>180975</xdr:colOff>
      <xdr:row>98</xdr:row>
      <xdr:rowOff>96439</xdr:rowOff>
    </xdr:to>
    <xdr:cxnSp macro="">
      <xdr:nvCxnSpPr>
        <xdr:cNvPr id="451" name="直線コネクタ 450"/>
        <xdr:cNvCxnSpPr/>
      </xdr:nvCxnSpPr>
      <xdr:spPr>
        <a:xfrm flipV="1">
          <a:off x="9639300" y="16788088"/>
          <a:ext cx="838200" cy="11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104584</xdr:rowOff>
    </xdr:from>
    <xdr:ext cx="599010" cy="259045"/>
    <xdr:sp macro="" textlink="">
      <xdr:nvSpPr>
        <xdr:cNvPr id="452" name="普通建設事業費 （ うち更新整備　）平均値テキスト"/>
        <xdr:cNvSpPr txBox="1"/>
      </xdr:nvSpPr>
      <xdr:spPr>
        <a:xfrm>
          <a:off x="10528300" y="167352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146,755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126157</xdr:rowOff>
    </xdr:from>
    <xdr:to>
      <xdr:col>15</xdr:col>
      <xdr:colOff>231775</xdr:colOff>
      <xdr:row>98</xdr:row>
      <xdr:rowOff>56307</xdr:rowOff>
    </xdr:to>
    <xdr:sp macro="" textlink="">
      <xdr:nvSpPr>
        <xdr:cNvPr id="453" name="フローチャート : 判断 452"/>
        <xdr:cNvSpPr/>
      </xdr:nvSpPr>
      <xdr:spPr>
        <a:xfrm>
          <a:off x="10426700" y="1675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96439</xdr:rowOff>
    </xdr:from>
    <xdr:to>
      <xdr:col>14</xdr:col>
      <xdr:colOff>28575</xdr:colOff>
      <xdr:row>98</xdr:row>
      <xdr:rowOff>111666</xdr:rowOff>
    </xdr:to>
    <xdr:cxnSp macro="">
      <xdr:nvCxnSpPr>
        <xdr:cNvPr id="454" name="直線コネクタ 453"/>
        <xdr:cNvCxnSpPr/>
      </xdr:nvCxnSpPr>
      <xdr:spPr>
        <a:xfrm flipV="1">
          <a:off x="8750300" y="16898539"/>
          <a:ext cx="889000" cy="1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165277</xdr:rowOff>
    </xdr:from>
    <xdr:to>
      <xdr:col>14</xdr:col>
      <xdr:colOff>79375</xdr:colOff>
      <xdr:row>98</xdr:row>
      <xdr:rowOff>95427</xdr:rowOff>
    </xdr:to>
    <xdr:sp macro="" textlink="">
      <xdr:nvSpPr>
        <xdr:cNvPr id="455" name="フローチャート : 判断 454"/>
        <xdr:cNvSpPr/>
      </xdr:nvSpPr>
      <xdr:spPr>
        <a:xfrm>
          <a:off x="9588500" y="16795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111954</xdr:rowOff>
    </xdr:from>
    <xdr:ext cx="599010" cy="259045"/>
    <xdr:sp macro="" textlink="">
      <xdr:nvSpPr>
        <xdr:cNvPr id="456" name="テキスト ボックス 455"/>
        <xdr:cNvSpPr txBox="1"/>
      </xdr:nvSpPr>
      <xdr:spPr>
        <a:xfrm>
          <a:off x="9339794" y="16571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103,974</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141368</xdr:rowOff>
    </xdr:from>
    <xdr:to>
      <xdr:col>12</xdr:col>
      <xdr:colOff>561975</xdr:colOff>
      <xdr:row>98</xdr:row>
      <xdr:rowOff>71518</xdr:rowOff>
    </xdr:to>
    <xdr:sp macro="" textlink="">
      <xdr:nvSpPr>
        <xdr:cNvPr id="457" name="フローチャート : 判断 456"/>
        <xdr:cNvSpPr/>
      </xdr:nvSpPr>
      <xdr:spPr>
        <a:xfrm>
          <a:off x="8699500" y="1677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88045</xdr:rowOff>
    </xdr:from>
    <xdr:ext cx="599010" cy="259045"/>
    <xdr:sp macro="" textlink="">
      <xdr:nvSpPr>
        <xdr:cNvPr id="458" name="テキスト ボックス 457"/>
        <xdr:cNvSpPr txBox="1"/>
      </xdr:nvSpPr>
      <xdr:spPr>
        <a:xfrm>
          <a:off x="8450794" y="16547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130,120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106638</xdr:rowOff>
    </xdr:from>
    <xdr:to>
      <xdr:col>15</xdr:col>
      <xdr:colOff>231775</xdr:colOff>
      <xdr:row>98</xdr:row>
      <xdr:rowOff>36788</xdr:rowOff>
    </xdr:to>
    <xdr:sp macro="" textlink="">
      <xdr:nvSpPr>
        <xdr:cNvPr id="464" name="円/楕円 463"/>
        <xdr:cNvSpPr/>
      </xdr:nvSpPr>
      <xdr:spPr>
        <a:xfrm>
          <a:off x="10426700" y="1673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129515</xdr:rowOff>
    </xdr:from>
    <xdr:ext cx="599010" cy="259045"/>
    <xdr:sp macro="" textlink="">
      <xdr:nvSpPr>
        <xdr:cNvPr id="465" name="普通建設事業費 （ うち更新整備　）該当値テキスト"/>
        <xdr:cNvSpPr txBox="1"/>
      </xdr:nvSpPr>
      <xdr:spPr>
        <a:xfrm>
          <a:off x="10528300" y="16588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168,101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45639</xdr:rowOff>
    </xdr:from>
    <xdr:to>
      <xdr:col>14</xdr:col>
      <xdr:colOff>79375</xdr:colOff>
      <xdr:row>98</xdr:row>
      <xdr:rowOff>147239</xdr:rowOff>
    </xdr:to>
    <xdr:sp macro="" textlink="">
      <xdr:nvSpPr>
        <xdr:cNvPr id="466" name="円/楕円 465"/>
        <xdr:cNvSpPr/>
      </xdr:nvSpPr>
      <xdr:spPr>
        <a:xfrm>
          <a:off x="9588500" y="1684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138366</xdr:rowOff>
    </xdr:from>
    <xdr:ext cx="534377" cy="259045"/>
    <xdr:sp macro="" textlink="">
      <xdr:nvSpPr>
        <xdr:cNvPr id="467" name="テキスト ボックス 466"/>
        <xdr:cNvSpPr txBox="1"/>
      </xdr:nvSpPr>
      <xdr:spPr>
        <a:xfrm>
          <a:off x="9372111" y="1694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47,311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60866</xdr:rowOff>
    </xdr:from>
    <xdr:to>
      <xdr:col>12</xdr:col>
      <xdr:colOff>561975</xdr:colOff>
      <xdr:row>98</xdr:row>
      <xdr:rowOff>162466</xdr:rowOff>
    </xdr:to>
    <xdr:sp macro="" textlink="">
      <xdr:nvSpPr>
        <xdr:cNvPr id="468" name="円/楕円 467"/>
        <xdr:cNvSpPr/>
      </xdr:nvSpPr>
      <xdr:spPr>
        <a:xfrm>
          <a:off x="8699500" y="1686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153593</xdr:rowOff>
    </xdr:from>
    <xdr:ext cx="534377" cy="259045"/>
    <xdr:sp macro="" textlink="">
      <xdr:nvSpPr>
        <xdr:cNvPr id="469" name="テキスト ボックス 468"/>
        <xdr:cNvSpPr txBox="1"/>
      </xdr:nvSpPr>
      <xdr:spPr>
        <a:xfrm>
          <a:off x="8483111" y="1695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30,659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0" name="正方形/長方形 46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1" name="正方形/長方形 47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2" name="正方形/長方形 47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3" name="正方形/長方形 47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4" name="正方形/長方形 47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5" name="正方形/長方形 47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6" name="正方形/長方形 47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7" name="正方形/長方形 47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8" name="テキスト ボックス 47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9" name="直線コネクタ 47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0" name="直線コネクタ 47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1" name="テキスト ボックス 48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2" name="直線コネクタ 48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3" name="テキスト ボックス 48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4" name="直線コネクタ 48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5" name="テキスト ボックス 48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6" name="直線コネクタ 48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7" name="テキスト ボックス 48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8" name="直線コネクタ 48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9" name="テキスト ボックス 48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0" name="直線コネクタ 48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1" name="テキスト ボックス 49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30112</xdr:rowOff>
    </xdr:from>
    <xdr:to>
      <xdr:col>23</xdr:col>
      <xdr:colOff>516889</xdr:colOff>
      <xdr:row>39</xdr:row>
      <xdr:rowOff>44450</xdr:rowOff>
    </xdr:to>
    <xdr:cxnSp macro="">
      <xdr:nvCxnSpPr>
        <xdr:cNvPr id="493" name="直線コネクタ 492"/>
        <xdr:cNvCxnSpPr/>
      </xdr:nvCxnSpPr>
      <xdr:spPr>
        <a:xfrm flipV="1">
          <a:off x="16317595" y="5345062"/>
          <a:ext cx="1269" cy="1385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5" name="直線コネクタ 49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148239</xdr:rowOff>
    </xdr:from>
    <xdr:ext cx="599010" cy="259045"/>
    <xdr:sp macro="" textlink="">
      <xdr:nvSpPr>
        <xdr:cNvPr id="496" name="災害復旧事業費最大値テキスト"/>
        <xdr:cNvSpPr txBox="1"/>
      </xdr:nvSpPr>
      <xdr:spPr>
        <a:xfrm>
          <a:off x="16370300" y="512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109,129</a:t>
          </a:r>
          <a:endParaRPr kumimoji="1" lang="ja-JP" altLang="en-US" sz="1000" b="1">
            <a:latin typeface="ＭＳ Ｐゴシック"/>
          </a:endParaRPr>
        </a:p>
      </xdr:txBody>
    </xdr:sp>
    <xdr:clientData/>
  </xdr:oneCellAnchor>
  <xdr:twoCellAnchor>
    <xdr:from>
      <xdr:col>23</xdr:col>
      <xdr:colOff>428625</xdr:colOff>
      <xdr:row>31</xdr:row>
      <xdr:rowOff>30112</xdr:rowOff>
    </xdr:from>
    <xdr:to>
      <xdr:col>23</xdr:col>
      <xdr:colOff>606425</xdr:colOff>
      <xdr:row>31</xdr:row>
      <xdr:rowOff>30112</xdr:rowOff>
    </xdr:to>
    <xdr:cxnSp macro="">
      <xdr:nvCxnSpPr>
        <xdr:cNvPr id="497" name="直線コネクタ 496"/>
        <xdr:cNvCxnSpPr/>
      </xdr:nvCxnSpPr>
      <xdr:spPr>
        <a:xfrm>
          <a:off x="16230600" y="5345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8" name="直線コネクタ 497"/>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76750</xdr:rowOff>
    </xdr:from>
    <xdr:ext cx="469744" cy="259045"/>
    <xdr:sp macro="" textlink="">
      <xdr:nvSpPr>
        <xdr:cNvPr id="499" name="災害復旧事業費平均値テキスト"/>
        <xdr:cNvSpPr txBox="1"/>
      </xdr:nvSpPr>
      <xdr:spPr>
        <a:xfrm>
          <a:off x="16370300" y="6420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8,758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53873</xdr:rowOff>
    </xdr:from>
    <xdr:to>
      <xdr:col>23</xdr:col>
      <xdr:colOff>568325</xdr:colOff>
      <xdr:row>38</xdr:row>
      <xdr:rowOff>155473</xdr:rowOff>
    </xdr:to>
    <xdr:sp macro="" textlink="">
      <xdr:nvSpPr>
        <xdr:cNvPr id="500" name="フローチャート : 判断 499"/>
        <xdr:cNvSpPr/>
      </xdr:nvSpPr>
      <xdr:spPr>
        <a:xfrm>
          <a:off x="16268700" y="6568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501" name="直線コネクタ 500"/>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11506</xdr:rowOff>
    </xdr:from>
    <xdr:to>
      <xdr:col>22</xdr:col>
      <xdr:colOff>415925</xdr:colOff>
      <xdr:row>38</xdr:row>
      <xdr:rowOff>113106</xdr:rowOff>
    </xdr:to>
    <xdr:sp macro="" textlink="">
      <xdr:nvSpPr>
        <xdr:cNvPr id="502" name="フローチャート : 判断 501"/>
        <xdr:cNvSpPr/>
      </xdr:nvSpPr>
      <xdr:spPr>
        <a:xfrm>
          <a:off x="15430500" y="65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129633</xdr:rowOff>
    </xdr:from>
    <xdr:ext cx="534377" cy="259045"/>
    <xdr:sp macro="" textlink="">
      <xdr:nvSpPr>
        <xdr:cNvPr id="503" name="テキスト ボックス 502"/>
        <xdr:cNvSpPr txBox="1"/>
      </xdr:nvSpPr>
      <xdr:spPr>
        <a:xfrm>
          <a:off x="15214111" y="630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12,094</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4" name="直線コネクタ 503"/>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155588</xdr:rowOff>
    </xdr:from>
    <xdr:to>
      <xdr:col>21</xdr:col>
      <xdr:colOff>212725</xdr:colOff>
      <xdr:row>38</xdr:row>
      <xdr:rowOff>85737</xdr:rowOff>
    </xdr:to>
    <xdr:sp macro="" textlink="">
      <xdr:nvSpPr>
        <xdr:cNvPr id="505" name="フローチャート : 判断 504"/>
        <xdr:cNvSpPr/>
      </xdr:nvSpPr>
      <xdr:spPr>
        <a:xfrm>
          <a:off x="14541500" y="649923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102265</xdr:rowOff>
    </xdr:from>
    <xdr:ext cx="534377" cy="259045"/>
    <xdr:sp macro="" textlink="">
      <xdr:nvSpPr>
        <xdr:cNvPr id="506" name="テキスト ボックス 505"/>
        <xdr:cNvSpPr txBox="1"/>
      </xdr:nvSpPr>
      <xdr:spPr>
        <a:xfrm>
          <a:off x="14325111" y="627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14,249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72657</xdr:rowOff>
    </xdr:from>
    <xdr:to>
      <xdr:col>19</xdr:col>
      <xdr:colOff>644525</xdr:colOff>
      <xdr:row>39</xdr:row>
      <xdr:rowOff>44450</xdr:rowOff>
    </xdr:to>
    <xdr:cxnSp macro="">
      <xdr:nvCxnSpPr>
        <xdr:cNvPr id="507" name="直線コネクタ 506"/>
        <xdr:cNvCxnSpPr/>
      </xdr:nvCxnSpPr>
      <xdr:spPr>
        <a:xfrm>
          <a:off x="12814300" y="6587757"/>
          <a:ext cx="889000" cy="14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136830</xdr:rowOff>
    </xdr:from>
    <xdr:to>
      <xdr:col>20</xdr:col>
      <xdr:colOff>9525</xdr:colOff>
      <xdr:row>38</xdr:row>
      <xdr:rowOff>66980</xdr:rowOff>
    </xdr:to>
    <xdr:sp macro="" textlink="">
      <xdr:nvSpPr>
        <xdr:cNvPr id="508" name="フローチャート : 判断 507"/>
        <xdr:cNvSpPr/>
      </xdr:nvSpPr>
      <xdr:spPr>
        <a:xfrm>
          <a:off x="13652500" y="64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83507</xdr:rowOff>
    </xdr:from>
    <xdr:ext cx="534377" cy="259045"/>
    <xdr:sp macro="" textlink="">
      <xdr:nvSpPr>
        <xdr:cNvPr id="509" name="テキスト ボックス 508"/>
        <xdr:cNvSpPr txBox="1"/>
      </xdr:nvSpPr>
      <xdr:spPr>
        <a:xfrm>
          <a:off x="13436111" y="625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76365</xdr:rowOff>
    </xdr:from>
    <xdr:to>
      <xdr:col>18</xdr:col>
      <xdr:colOff>492125</xdr:colOff>
      <xdr:row>38</xdr:row>
      <xdr:rowOff>6515</xdr:rowOff>
    </xdr:to>
    <xdr:sp macro="" textlink="">
      <xdr:nvSpPr>
        <xdr:cNvPr id="510" name="フローチャート : 判断 509"/>
        <xdr:cNvSpPr/>
      </xdr:nvSpPr>
      <xdr:spPr>
        <a:xfrm>
          <a:off x="12763500" y="642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23042</xdr:rowOff>
    </xdr:from>
    <xdr:ext cx="534377" cy="259045"/>
    <xdr:sp macro="" textlink="">
      <xdr:nvSpPr>
        <xdr:cNvPr id="511" name="テキスト ボックス 510"/>
        <xdr:cNvSpPr txBox="1"/>
      </xdr:nvSpPr>
      <xdr:spPr>
        <a:xfrm>
          <a:off x="12547111" y="619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20,487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2" name="テキスト ボックス 51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3" name="テキスト ボックス 51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4" name="テキスト ボックス 51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5" name="テキスト ボックス 51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6" name="テキスト ボックス 51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7" name="円/楕円 516"/>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18"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9" name="円/楕円 518"/>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20" name="テキスト ボックス 519"/>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21" name="円/楕円 520"/>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22" name="テキスト ボックス 521"/>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3" name="円/楕円 522"/>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4" name="テキスト ボックス 523"/>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21857</xdr:rowOff>
    </xdr:from>
    <xdr:to>
      <xdr:col>18</xdr:col>
      <xdr:colOff>492125</xdr:colOff>
      <xdr:row>38</xdr:row>
      <xdr:rowOff>123457</xdr:rowOff>
    </xdr:to>
    <xdr:sp macro="" textlink="">
      <xdr:nvSpPr>
        <xdr:cNvPr id="525" name="円/楕円 524"/>
        <xdr:cNvSpPr/>
      </xdr:nvSpPr>
      <xdr:spPr>
        <a:xfrm>
          <a:off x="12763500" y="653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114584</xdr:rowOff>
    </xdr:from>
    <xdr:ext cx="534377" cy="259045"/>
    <xdr:sp macro="" textlink="">
      <xdr:nvSpPr>
        <xdr:cNvPr id="526" name="テキスト ボックス 525"/>
        <xdr:cNvSpPr txBox="1"/>
      </xdr:nvSpPr>
      <xdr:spPr>
        <a:xfrm>
          <a:off x="12547111" y="662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11,279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7" name="正方形/長方形 52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8" name="正方形/長方形 52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9" name="正方形/長方形 52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0" name="正方形/長方形 52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1" name="正方形/長方形 53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2" name="正方形/長方形 53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3" name="正方形/長方形 53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4" name="正方形/長方形 53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5" name="テキスト ボックス 53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6" name="直線コネクタ 53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37" name="直線コネクタ 536"/>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38" name="テキスト ボックス 537"/>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39" name="直線コネクタ 538"/>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144434</xdr:rowOff>
    </xdr:from>
    <xdr:ext cx="312906" cy="259045"/>
    <xdr:sp macro="" textlink="">
      <xdr:nvSpPr>
        <xdr:cNvPr id="540" name="テキスト ボックス 539"/>
        <xdr:cNvSpPr txBox="1"/>
      </xdr:nvSpPr>
      <xdr:spPr>
        <a:xfrm>
          <a:off x="12133094" y="9745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41" name="直線コネクタ 540"/>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54</xdr:row>
      <xdr:rowOff>160762</xdr:rowOff>
    </xdr:from>
    <xdr:ext cx="312906" cy="259045"/>
    <xdr:sp macro="" textlink="">
      <xdr:nvSpPr>
        <xdr:cNvPr id="542" name="テキスト ボックス 541"/>
        <xdr:cNvSpPr txBox="1"/>
      </xdr:nvSpPr>
      <xdr:spPr>
        <a:xfrm>
          <a:off x="12133094" y="941906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43" name="直線コネクタ 542"/>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5642</xdr:rowOff>
    </xdr:from>
    <xdr:ext cx="312906" cy="259045"/>
    <xdr:sp macro="" textlink="">
      <xdr:nvSpPr>
        <xdr:cNvPr id="544" name="テキスト ボックス 543"/>
        <xdr:cNvSpPr txBox="1"/>
      </xdr:nvSpPr>
      <xdr:spPr>
        <a:xfrm>
          <a:off x="12133094" y="909249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45" name="直線コネクタ 544"/>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21970</xdr:rowOff>
    </xdr:from>
    <xdr:ext cx="312906" cy="259045"/>
    <xdr:sp macro="" textlink="">
      <xdr:nvSpPr>
        <xdr:cNvPr id="546" name="テキスト ボックス 545"/>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47" name="直線コネクタ 546"/>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38299</xdr:rowOff>
    </xdr:from>
    <xdr:ext cx="377026" cy="259045"/>
    <xdr:sp macro="" textlink="">
      <xdr:nvSpPr>
        <xdr:cNvPr id="548" name="テキスト ボックス 547"/>
        <xdr:cNvSpPr txBox="1"/>
      </xdr:nvSpPr>
      <xdr:spPr>
        <a:xfrm>
          <a:off x="12068974" y="8439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9" name="直線コネクタ 54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50" name="テキスト ボックス 549"/>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98878</xdr:rowOff>
    </xdr:from>
    <xdr:to>
      <xdr:col>23</xdr:col>
      <xdr:colOff>516889</xdr:colOff>
      <xdr:row>59</xdr:row>
      <xdr:rowOff>98878</xdr:rowOff>
    </xdr:to>
    <xdr:cxnSp macro="">
      <xdr:nvCxnSpPr>
        <xdr:cNvPr id="552" name="直線コネクタ 551"/>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140805</xdr:rowOff>
    </xdr:from>
    <xdr:ext cx="249299" cy="259045"/>
    <xdr:sp macro="" textlink="">
      <xdr:nvSpPr>
        <xdr:cNvPr id="553"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54" name="直線コネクタ 553"/>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140805</xdr:rowOff>
    </xdr:from>
    <xdr:ext cx="249299" cy="259045"/>
    <xdr:sp macro="" textlink="">
      <xdr:nvSpPr>
        <xdr:cNvPr id="555"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56" name="直線コネクタ 555"/>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98878</xdr:rowOff>
    </xdr:from>
    <xdr:to>
      <xdr:col>23</xdr:col>
      <xdr:colOff>517525</xdr:colOff>
      <xdr:row>59</xdr:row>
      <xdr:rowOff>98878</xdr:rowOff>
    </xdr:to>
    <xdr:cxnSp macro="">
      <xdr:nvCxnSpPr>
        <xdr:cNvPr id="557" name="直線コネクタ 556"/>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26505</xdr:rowOff>
    </xdr:from>
    <xdr:ext cx="249299" cy="259045"/>
    <xdr:sp macro="" textlink="">
      <xdr:nvSpPr>
        <xdr:cNvPr id="558"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59" name="フローチャート : 判断 558"/>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98878</xdr:rowOff>
    </xdr:from>
    <xdr:to>
      <xdr:col>22</xdr:col>
      <xdr:colOff>365125</xdr:colOff>
      <xdr:row>59</xdr:row>
      <xdr:rowOff>98878</xdr:rowOff>
    </xdr:to>
    <xdr:cxnSp macro="">
      <xdr:nvCxnSpPr>
        <xdr:cNvPr id="560" name="直線コネクタ 559"/>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59</xdr:row>
      <xdr:rowOff>48078</xdr:rowOff>
    </xdr:from>
    <xdr:to>
      <xdr:col>22</xdr:col>
      <xdr:colOff>415925</xdr:colOff>
      <xdr:row>59</xdr:row>
      <xdr:rowOff>149678</xdr:rowOff>
    </xdr:to>
    <xdr:sp macro="" textlink="">
      <xdr:nvSpPr>
        <xdr:cNvPr id="561" name="フローチャート : 判断 560"/>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140805</xdr:rowOff>
    </xdr:from>
    <xdr:ext cx="249299" cy="259045"/>
    <xdr:sp macro="" textlink="">
      <xdr:nvSpPr>
        <xdr:cNvPr id="562" name="テキスト ボックス 561"/>
        <xdr:cNvSpPr txBox="1"/>
      </xdr:nvSpPr>
      <xdr:spPr>
        <a:xfrm>
          <a:off x="15356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98878</xdr:rowOff>
    </xdr:from>
    <xdr:to>
      <xdr:col>21</xdr:col>
      <xdr:colOff>161925</xdr:colOff>
      <xdr:row>59</xdr:row>
      <xdr:rowOff>98878</xdr:rowOff>
    </xdr:to>
    <xdr:cxnSp macro="">
      <xdr:nvCxnSpPr>
        <xdr:cNvPr id="563" name="直線コネクタ 562"/>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59</xdr:row>
      <xdr:rowOff>48078</xdr:rowOff>
    </xdr:from>
    <xdr:to>
      <xdr:col>21</xdr:col>
      <xdr:colOff>212725</xdr:colOff>
      <xdr:row>59</xdr:row>
      <xdr:rowOff>149678</xdr:rowOff>
    </xdr:to>
    <xdr:sp macro="" textlink="">
      <xdr:nvSpPr>
        <xdr:cNvPr id="564" name="フローチャート : 判断 563"/>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140805</xdr:rowOff>
    </xdr:from>
    <xdr:ext cx="249299" cy="259045"/>
    <xdr:sp macro="" textlink="">
      <xdr:nvSpPr>
        <xdr:cNvPr id="565" name="テキスト ボックス 564"/>
        <xdr:cNvSpPr txBox="1"/>
      </xdr:nvSpPr>
      <xdr:spPr>
        <a:xfrm>
          <a:off x="14467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98878</xdr:rowOff>
    </xdr:from>
    <xdr:to>
      <xdr:col>19</xdr:col>
      <xdr:colOff>644525</xdr:colOff>
      <xdr:row>59</xdr:row>
      <xdr:rowOff>98878</xdr:rowOff>
    </xdr:to>
    <xdr:cxnSp macro="">
      <xdr:nvCxnSpPr>
        <xdr:cNvPr id="566" name="直線コネクタ 565"/>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50</xdr:row>
      <xdr:rowOff>56243</xdr:rowOff>
    </xdr:from>
    <xdr:to>
      <xdr:col>20</xdr:col>
      <xdr:colOff>9525</xdr:colOff>
      <xdr:row>50</xdr:row>
      <xdr:rowOff>157843</xdr:rowOff>
    </xdr:to>
    <xdr:sp macro="" textlink="">
      <xdr:nvSpPr>
        <xdr:cNvPr id="567" name="フローチャート : 判断 566"/>
        <xdr:cNvSpPr/>
      </xdr:nvSpPr>
      <xdr:spPr>
        <a:xfrm>
          <a:off x="13652500" y="862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49</xdr:row>
      <xdr:rowOff>2920</xdr:rowOff>
    </xdr:from>
    <xdr:ext cx="313932" cy="259045"/>
    <xdr:sp macro="" textlink="">
      <xdr:nvSpPr>
        <xdr:cNvPr id="568" name="テキスト ボックス 567"/>
        <xdr:cNvSpPr txBox="1"/>
      </xdr:nvSpPr>
      <xdr:spPr>
        <a:xfrm>
          <a:off x="13546333" y="84039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88900</xdr:rowOff>
    </xdr:from>
    <xdr:to>
      <xdr:col>18</xdr:col>
      <xdr:colOff>492125</xdr:colOff>
      <xdr:row>57</xdr:row>
      <xdr:rowOff>19050</xdr:rowOff>
    </xdr:to>
    <xdr:sp macro="" textlink="">
      <xdr:nvSpPr>
        <xdr:cNvPr id="569" name="フローチャート : 判断 568"/>
        <xdr:cNvSpPr/>
      </xdr:nvSpPr>
      <xdr:spPr>
        <a:xfrm>
          <a:off x="127635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55</xdr:row>
      <xdr:rowOff>35577</xdr:rowOff>
    </xdr:from>
    <xdr:ext cx="313932" cy="259045"/>
    <xdr:sp macro="" textlink="">
      <xdr:nvSpPr>
        <xdr:cNvPr id="570" name="テキスト ボックス 569"/>
        <xdr:cNvSpPr txBox="1"/>
      </xdr:nvSpPr>
      <xdr:spPr>
        <a:xfrm>
          <a:off x="12657333" y="9465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1" name="テキスト ボックス 57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2" name="テキスト ボックス 57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3" name="テキスト ボックス 57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4" name="テキスト ボックス 57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5" name="テキスト ボックス 57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76" name="円/楕円 575"/>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83655</xdr:rowOff>
    </xdr:from>
    <xdr:ext cx="249299" cy="259045"/>
    <xdr:sp macro="" textlink="">
      <xdr:nvSpPr>
        <xdr:cNvPr id="577"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48078</xdr:rowOff>
    </xdr:from>
    <xdr:to>
      <xdr:col>22</xdr:col>
      <xdr:colOff>415925</xdr:colOff>
      <xdr:row>59</xdr:row>
      <xdr:rowOff>149678</xdr:rowOff>
    </xdr:to>
    <xdr:sp macro="" textlink="">
      <xdr:nvSpPr>
        <xdr:cNvPr id="578" name="円/楕円 577"/>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166205</xdr:rowOff>
    </xdr:from>
    <xdr:ext cx="249299" cy="259045"/>
    <xdr:sp macro="" textlink="">
      <xdr:nvSpPr>
        <xdr:cNvPr id="579" name="テキスト ボックス 578"/>
        <xdr:cNvSpPr txBox="1"/>
      </xdr:nvSpPr>
      <xdr:spPr>
        <a:xfrm>
          <a:off x="15356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59</xdr:row>
      <xdr:rowOff>48078</xdr:rowOff>
    </xdr:from>
    <xdr:to>
      <xdr:col>21</xdr:col>
      <xdr:colOff>212725</xdr:colOff>
      <xdr:row>59</xdr:row>
      <xdr:rowOff>149678</xdr:rowOff>
    </xdr:to>
    <xdr:sp macro="" textlink="">
      <xdr:nvSpPr>
        <xdr:cNvPr id="580" name="円/楕円 579"/>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166205</xdr:rowOff>
    </xdr:from>
    <xdr:ext cx="249299" cy="259045"/>
    <xdr:sp macro="" textlink="">
      <xdr:nvSpPr>
        <xdr:cNvPr id="581" name="テキスト ボックス 580"/>
        <xdr:cNvSpPr txBox="1"/>
      </xdr:nvSpPr>
      <xdr:spPr>
        <a:xfrm>
          <a:off x="14467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59</xdr:row>
      <xdr:rowOff>48078</xdr:rowOff>
    </xdr:from>
    <xdr:to>
      <xdr:col>20</xdr:col>
      <xdr:colOff>9525</xdr:colOff>
      <xdr:row>59</xdr:row>
      <xdr:rowOff>149678</xdr:rowOff>
    </xdr:to>
    <xdr:sp macro="" textlink="">
      <xdr:nvSpPr>
        <xdr:cNvPr id="582" name="円/楕円 581"/>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140805</xdr:rowOff>
    </xdr:from>
    <xdr:ext cx="249299" cy="259045"/>
    <xdr:sp macro="" textlink="">
      <xdr:nvSpPr>
        <xdr:cNvPr id="583" name="テキスト ボックス 582"/>
        <xdr:cNvSpPr txBox="1"/>
      </xdr:nvSpPr>
      <xdr:spPr>
        <a:xfrm>
          <a:off x="1357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59</xdr:row>
      <xdr:rowOff>48078</xdr:rowOff>
    </xdr:from>
    <xdr:to>
      <xdr:col>18</xdr:col>
      <xdr:colOff>492125</xdr:colOff>
      <xdr:row>59</xdr:row>
      <xdr:rowOff>149678</xdr:rowOff>
    </xdr:to>
    <xdr:sp macro="" textlink="">
      <xdr:nvSpPr>
        <xdr:cNvPr id="584" name="円/楕円 583"/>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140805</xdr:rowOff>
    </xdr:from>
    <xdr:ext cx="249299" cy="259045"/>
    <xdr:sp macro="" textlink="">
      <xdr:nvSpPr>
        <xdr:cNvPr id="585" name="テキスト ボックス 584"/>
        <xdr:cNvSpPr txBox="1"/>
      </xdr:nvSpPr>
      <xdr:spPr>
        <a:xfrm>
          <a:off x="1268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6" name="正方形/長方形 58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7" name="正方形/長方形 58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8" name="正方形/長方形 58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9" name="正方形/長方形 58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0" name="正方形/長方形 58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1" name="正方形/長方形 59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2" name="正方形/長方形 59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61,968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3" name="正方形/長方形 59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4" name="テキスト ボックス 59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5" name="直線コネクタ 59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6" name="直線コネクタ 59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7" name="テキスト ボックス 59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8" name="直線コネクタ 59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9" name="テキスト ボックス 598"/>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0" name="直線コネクタ 59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1" name="テキスト ボックス 60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2" name="直線コネクタ 60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3" name="テキスト ボックス 60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4" name="直線コネクタ 60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5" name="テキスト ボックス 60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6" name="直線コネクタ 60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7" name="テキスト ボックス 60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130384</xdr:rowOff>
    </xdr:from>
    <xdr:to>
      <xdr:col>23</xdr:col>
      <xdr:colOff>516889</xdr:colOff>
      <xdr:row>79</xdr:row>
      <xdr:rowOff>36083</xdr:rowOff>
    </xdr:to>
    <xdr:cxnSp macro="">
      <xdr:nvCxnSpPr>
        <xdr:cNvPr id="609" name="直線コネクタ 608"/>
        <xdr:cNvCxnSpPr/>
      </xdr:nvCxnSpPr>
      <xdr:spPr>
        <a:xfrm flipV="1">
          <a:off x="16317595" y="11960434"/>
          <a:ext cx="1269" cy="1620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39910</xdr:rowOff>
    </xdr:from>
    <xdr:ext cx="469744" cy="259045"/>
    <xdr:sp macro="" textlink="">
      <xdr:nvSpPr>
        <xdr:cNvPr id="610" name="公債費最小値テキスト"/>
        <xdr:cNvSpPr txBox="1"/>
      </xdr:nvSpPr>
      <xdr:spPr>
        <a:xfrm>
          <a:off x="16370300" y="13584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2,196</a:t>
          </a:r>
          <a:endParaRPr kumimoji="1" lang="ja-JP" altLang="en-US" sz="1000" b="1">
            <a:latin typeface="ＭＳ Ｐゴシック"/>
          </a:endParaRPr>
        </a:p>
      </xdr:txBody>
    </xdr:sp>
    <xdr:clientData/>
  </xdr:oneCellAnchor>
  <xdr:twoCellAnchor>
    <xdr:from>
      <xdr:col>23</xdr:col>
      <xdr:colOff>428625</xdr:colOff>
      <xdr:row>79</xdr:row>
      <xdr:rowOff>36083</xdr:rowOff>
    </xdr:from>
    <xdr:to>
      <xdr:col>23</xdr:col>
      <xdr:colOff>606425</xdr:colOff>
      <xdr:row>79</xdr:row>
      <xdr:rowOff>36083</xdr:rowOff>
    </xdr:to>
    <xdr:cxnSp macro="">
      <xdr:nvCxnSpPr>
        <xdr:cNvPr id="611" name="直線コネクタ 610"/>
        <xdr:cNvCxnSpPr/>
      </xdr:nvCxnSpPr>
      <xdr:spPr>
        <a:xfrm>
          <a:off x="16230600" y="1358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77061</xdr:rowOff>
    </xdr:from>
    <xdr:ext cx="599010" cy="259045"/>
    <xdr:sp macro="" textlink="">
      <xdr:nvSpPr>
        <xdr:cNvPr id="612" name="公債費最大値テキスト"/>
        <xdr:cNvSpPr txBox="1"/>
      </xdr:nvSpPr>
      <xdr:spPr>
        <a:xfrm>
          <a:off x="16370300" y="11735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427,445</a:t>
          </a:r>
          <a:endParaRPr kumimoji="1" lang="ja-JP" altLang="en-US" sz="1000" b="1">
            <a:latin typeface="ＭＳ Ｐゴシック"/>
          </a:endParaRPr>
        </a:p>
      </xdr:txBody>
    </xdr:sp>
    <xdr:clientData/>
  </xdr:oneCellAnchor>
  <xdr:twoCellAnchor>
    <xdr:from>
      <xdr:col>23</xdr:col>
      <xdr:colOff>428625</xdr:colOff>
      <xdr:row>69</xdr:row>
      <xdr:rowOff>130384</xdr:rowOff>
    </xdr:from>
    <xdr:to>
      <xdr:col>23</xdr:col>
      <xdr:colOff>606425</xdr:colOff>
      <xdr:row>69</xdr:row>
      <xdr:rowOff>130384</xdr:rowOff>
    </xdr:to>
    <xdr:cxnSp macro="">
      <xdr:nvCxnSpPr>
        <xdr:cNvPr id="613" name="直線コネクタ 612"/>
        <xdr:cNvCxnSpPr/>
      </xdr:nvCxnSpPr>
      <xdr:spPr>
        <a:xfrm>
          <a:off x="16230600" y="11960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47461</xdr:rowOff>
    </xdr:from>
    <xdr:to>
      <xdr:col>23</xdr:col>
      <xdr:colOff>517525</xdr:colOff>
      <xdr:row>76</xdr:row>
      <xdr:rowOff>65123</xdr:rowOff>
    </xdr:to>
    <xdr:cxnSp macro="">
      <xdr:nvCxnSpPr>
        <xdr:cNvPr id="614" name="直線コネクタ 613"/>
        <xdr:cNvCxnSpPr/>
      </xdr:nvCxnSpPr>
      <xdr:spPr>
        <a:xfrm flipV="1">
          <a:off x="15481300" y="13077661"/>
          <a:ext cx="838200" cy="17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80418</xdr:rowOff>
    </xdr:from>
    <xdr:ext cx="599010" cy="259045"/>
    <xdr:sp macro="" textlink="">
      <xdr:nvSpPr>
        <xdr:cNvPr id="615" name="公債費平均値テキスト"/>
        <xdr:cNvSpPr txBox="1"/>
      </xdr:nvSpPr>
      <xdr:spPr>
        <a:xfrm>
          <a:off x="16370300" y="13110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106,564</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101991</xdr:rowOff>
    </xdr:from>
    <xdr:to>
      <xdr:col>23</xdr:col>
      <xdr:colOff>568325</xdr:colOff>
      <xdr:row>77</xdr:row>
      <xdr:rowOff>32141</xdr:rowOff>
    </xdr:to>
    <xdr:sp macro="" textlink="">
      <xdr:nvSpPr>
        <xdr:cNvPr id="616" name="フローチャート : 判断 615"/>
        <xdr:cNvSpPr/>
      </xdr:nvSpPr>
      <xdr:spPr>
        <a:xfrm>
          <a:off x="16268700" y="131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65123</xdr:rowOff>
    </xdr:from>
    <xdr:to>
      <xdr:col>22</xdr:col>
      <xdr:colOff>365125</xdr:colOff>
      <xdr:row>76</xdr:row>
      <xdr:rowOff>103806</xdr:rowOff>
    </xdr:to>
    <xdr:cxnSp macro="">
      <xdr:nvCxnSpPr>
        <xdr:cNvPr id="617" name="直線コネクタ 616"/>
        <xdr:cNvCxnSpPr/>
      </xdr:nvCxnSpPr>
      <xdr:spPr>
        <a:xfrm flipV="1">
          <a:off x="14592300" y="13095323"/>
          <a:ext cx="889000" cy="38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80727</xdr:rowOff>
    </xdr:from>
    <xdr:to>
      <xdr:col>22</xdr:col>
      <xdr:colOff>415925</xdr:colOff>
      <xdr:row>77</xdr:row>
      <xdr:rowOff>10877</xdr:rowOff>
    </xdr:to>
    <xdr:sp macro="" textlink="">
      <xdr:nvSpPr>
        <xdr:cNvPr id="618" name="フローチャート : 判断 617"/>
        <xdr:cNvSpPr/>
      </xdr:nvSpPr>
      <xdr:spPr>
        <a:xfrm>
          <a:off x="15430500" y="131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77</xdr:row>
      <xdr:rowOff>2004</xdr:rowOff>
    </xdr:from>
    <xdr:ext cx="599010" cy="259045"/>
    <xdr:sp macro="" textlink="">
      <xdr:nvSpPr>
        <xdr:cNvPr id="619" name="テキスト ボックス 618"/>
        <xdr:cNvSpPr txBox="1"/>
      </xdr:nvSpPr>
      <xdr:spPr>
        <a:xfrm>
          <a:off x="15181794" y="13203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112,145</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103806</xdr:rowOff>
    </xdr:from>
    <xdr:to>
      <xdr:col>21</xdr:col>
      <xdr:colOff>161925</xdr:colOff>
      <xdr:row>76</xdr:row>
      <xdr:rowOff>127508</xdr:rowOff>
    </xdr:to>
    <xdr:cxnSp macro="">
      <xdr:nvCxnSpPr>
        <xdr:cNvPr id="620" name="直線コネクタ 619"/>
        <xdr:cNvCxnSpPr/>
      </xdr:nvCxnSpPr>
      <xdr:spPr>
        <a:xfrm flipV="1">
          <a:off x="13703300" y="13134006"/>
          <a:ext cx="889000" cy="2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65415</xdr:rowOff>
    </xdr:from>
    <xdr:to>
      <xdr:col>21</xdr:col>
      <xdr:colOff>212725</xdr:colOff>
      <xdr:row>76</xdr:row>
      <xdr:rowOff>167015</xdr:rowOff>
    </xdr:to>
    <xdr:sp macro="" textlink="">
      <xdr:nvSpPr>
        <xdr:cNvPr id="621" name="フローチャート : 判断 620"/>
        <xdr:cNvSpPr/>
      </xdr:nvSpPr>
      <xdr:spPr>
        <a:xfrm>
          <a:off x="14541500" y="1309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158142</xdr:rowOff>
    </xdr:from>
    <xdr:ext cx="599010" cy="259045"/>
    <xdr:sp macro="" textlink="">
      <xdr:nvSpPr>
        <xdr:cNvPr id="622" name="テキスト ボックス 621"/>
        <xdr:cNvSpPr txBox="1"/>
      </xdr:nvSpPr>
      <xdr:spPr>
        <a:xfrm>
          <a:off x="14292794" y="13188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116,164</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127508</xdr:rowOff>
    </xdr:from>
    <xdr:to>
      <xdr:col>19</xdr:col>
      <xdr:colOff>644525</xdr:colOff>
      <xdr:row>76</xdr:row>
      <xdr:rowOff>139993</xdr:rowOff>
    </xdr:to>
    <xdr:cxnSp macro="">
      <xdr:nvCxnSpPr>
        <xdr:cNvPr id="623" name="直線コネクタ 622"/>
        <xdr:cNvCxnSpPr/>
      </xdr:nvCxnSpPr>
      <xdr:spPr>
        <a:xfrm flipV="1">
          <a:off x="12814300" y="13157708"/>
          <a:ext cx="889000" cy="1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35392</xdr:rowOff>
    </xdr:from>
    <xdr:to>
      <xdr:col>20</xdr:col>
      <xdr:colOff>9525</xdr:colOff>
      <xdr:row>76</xdr:row>
      <xdr:rowOff>136992</xdr:rowOff>
    </xdr:to>
    <xdr:sp macro="" textlink="">
      <xdr:nvSpPr>
        <xdr:cNvPr id="624" name="フローチャート : 判断 623"/>
        <xdr:cNvSpPr/>
      </xdr:nvSpPr>
      <xdr:spPr>
        <a:xfrm>
          <a:off x="13652500" y="1306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74</xdr:row>
      <xdr:rowOff>153519</xdr:rowOff>
    </xdr:from>
    <xdr:ext cx="599010" cy="259045"/>
    <xdr:sp macro="" textlink="">
      <xdr:nvSpPr>
        <xdr:cNvPr id="625" name="テキスト ボックス 624"/>
        <xdr:cNvSpPr txBox="1"/>
      </xdr:nvSpPr>
      <xdr:spPr>
        <a:xfrm>
          <a:off x="13403794" y="12840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124,044</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27022</xdr:rowOff>
    </xdr:from>
    <xdr:to>
      <xdr:col>18</xdr:col>
      <xdr:colOff>492125</xdr:colOff>
      <xdr:row>76</xdr:row>
      <xdr:rowOff>128622</xdr:rowOff>
    </xdr:to>
    <xdr:sp macro="" textlink="">
      <xdr:nvSpPr>
        <xdr:cNvPr id="626" name="フローチャート : 判断 625"/>
        <xdr:cNvSpPr/>
      </xdr:nvSpPr>
      <xdr:spPr>
        <a:xfrm>
          <a:off x="12763500" y="130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74</xdr:row>
      <xdr:rowOff>145149</xdr:rowOff>
    </xdr:from>
    <xdr:ext cx="599010" cy="259045"/>
    <xdr:sp macro="" textlink="">
      <xdr:nvSpPr>
        <xdr:cNvPr id="627" name="テキスト ボックス 626"/>
        <xdr:cNvSpPr txBox="1"/>
      </xdr:nvSpPr>
      <xdr:spPr>
        <a:xfrm>
          <a:off x="12514794" y="128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126,241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8" name="テキスト ボックス 62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9" name="テキスト ボックス 62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0" name="テキスト ボックス 62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1" name="テキスト ボックス 63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2" name="テキスト ボックス 63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168111</xdr:rowOff>
    </xdr:from>
    <xdr:to>
      <xdr:col>23</xdr:col>
      <xdr:colOff>568325</xdr:colOff>
      <xdr:row>76</xdr:row>
      <xdr:rowOff>98261</xdr:rowOff>
    </xdr:to>
    <xdr:sp macro="" textlink="">
      <xdr:nvSpPr>
        <xdr:cNvPr id="633" name="円/楕円 632"/>
        <xdr:cNvSpPr/>
      </xdr:nvSpPr>
      <xdr:spPr>
        <a:xfrm>
          <a:off x="16268700" y="1302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19537</xdr:rowOff>
    </xdr:from>
    <xdr:ext cx="599010" cy="259045"/>
    <xdr:sp macro="" textlink="">
      <xdr:nvSpPr>
        <xdr:cNvPr id="634" name="公債費該当値テキスト"/>
        <xdr:cNvSpPr txBox="1"/>
      </xdr:nvSpPr>
      <xdr:spPr>
        <a:xfrm>
          <a:off x="16370300" y="12878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134,210</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14323</xdr:rowOff>
    </xdr:from>
    <xdr:to>
      <xdr:col>22</xdr:col>
      <xdr:colOff>415925</xdr:colOff>
      <xdr:row>76</xdr:row>
      <xdr:rowOff>115923</xdr:rowOff>
    </xdr:to>
    <xdr:sp macro="" textlink="">
      <xdr:nvSpPr>
        <xdr:cNvPr id="635" name="円/楕円 634"/>
        <xdr:cNvSpPr/>
      </xdr:nvSpPr>
      <xdr:spPr>
        <a:xfrm>
          <a:off x="15430500" y="1304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74</xdr:row>
      <xdr:rowOff>132450</xdr:rowOff>
    </xdr:from>
    <xdr:ext cx="599010" cy="259045"/>
    <xdr:sp macro="" textlink="">
      <xdr:nvSpPr>
        <xdr:cNvPr id="636" name="テキスト ボックス 635"/>
        <xdr:cNvSpPr txBox="1"/>
      </xdr:nvSpPr>
      <xdr:spPr>
        <a:xfrm>
          <a:off x="15181794" y="12819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129,574</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53006</xdr:rowOff>
    </xdr:from>
    <xdr:to>
      <xdr:col>21</xdr:col>
      <xdr:colOff>212725</xdr:colOff>
      <xdr:row>76</xdr:row>
      <xdr:rowOff>154606</xdr:rowOff>
    </xdr:to>
    <xdr:sp macro="" textlink="">
      <xdr:nvSpPr>
        <xdr:cNvPr id="637" name="円/楕円 636"/>
        <xdr:cNvSpPr/>
      </xdr:nvSpPr>
      <xdr:spPr>
        <a:xfrm>
          <a:off x="14541500" y="1308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74</xdr:row>
      <xdr:rowOff>171133</xdr:rowOff>
    </xdr:from>
    <xdr:ext cx="599010" cy="259045"/>
    <xdr:sp macro="" textlink="">
      <xdr:nvSpPr>
        <xdr:cNvPr id="638" name="テキスト ボックス 637"/>
        <xdr:cNvSpPr txBox="1"/>
      </xdr:nvSpPr>
      <xdr:spPr>
        <a:xfrm>
          <a:off x="14292794" y="12858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119,421</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76708</xdr:rowOff>
    </xdr:from>
    <xdr:to>
      <xdr:col>20</xdr:col>
      <xdr:colOff>9525</xdr:colOff>
      <xdr:row>77</xdr:row>
      <xdr:rowOff>6858</xdr:rowOff>
    </xdr:to>
    <xdr:sp macro="" textlink="">
      <xdr:nvSpPr>
        <xdr:cNvPr id="639" name="円/楕円 638"/>
        <xdr:cNvSpPr/>
      </xdr:nvSpPr>
      <xdr:spPr>
        <a:xfrm>
          <a:off x="13652500" y="1310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169435</xdr:rowOff>
    </xdr:from>
    <xdr:ext cx="599010" cy="259045"/>
    <xdr:sp macro="" textlink="">
      <xdr:nvSpPr>
        <xdr:cNvPr id="640" name="テキスト ボックス 639"/>
        <xdr:cNvSpPr txBox="1"/>
      </xdr:nvSpPr>
      <xdr:spPr>
        <a:xfrm>
          <a:off x="13403794" y="13199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113,200</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89193</xdr:rowOff>
    </xdr:from>
    <xdr:to>
      <xdr:col>18</xdr:col>
      <xdr:colOff>492125</xdr:colOff>
      <xdr:row>77</xdr:row>
      <xdr:rowOff>19343</xdr:rowOff>
    </xdr:to>
    <xdr:sp macro="" textlink="">
      <xdr:nvSpPr>
        <xdr:cNvPr id="641" name="円/楕円 640"/>
        <xdr:cNvSpPr/>
      </xdr:nvSpPr>
      <xdr:spPr>
        <a:xfrm>
          <a:off x="12763500" y="1311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77</xdr:row>
      <xdr:rowOff>10470</xdr:rowOff>
    </xdr:from>
    <xdr:ext cx="599010" cy="259045"/>
    <xdr:sp macro="" textlink="">
      <xdr:nvSpPr>
        <xdr:cNvPr id="642" name="テキスト ボックス 641"/>
        <xdr:cNvSpPr txBox="1"/>
      </xdr:nvSpPr>
      <xdr:spPr>
        <a:xfrm>
          <a:off x="12514794" y="13212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109,923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3" name="正方形/長方形 64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4" name="正方形/長方形 64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5" name="正方形/長方形 64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6" name="正方形/長方形 64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7" name="正方形/長方形 64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8" name="正方形/長方形 64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9" name="正方形/長方形 64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12,052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0" name="正方形/長方形 64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1" name="テキスト ボックス 65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2" name="直線コネクタ 65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3" name="直線コネクタ 65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4" name="テキスト ボックス 65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5" name="直線コネクタ 65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6" name="テキスト ボックス 65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7" name="直線コネクタ 65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8" name="テキスト ボックス 65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9" name="直線コネクタ 65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60" name="テキスト ボックス 65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61" name="直線コネクタ 66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62" name="テキスト ボックス 66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4" name="テキスト ボックス 66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22327</xdr:rowOff>
    </xdr:from>
    <xdr:to>
      <xdr:col>23</xdr:col>
      <xdr:colOff>516889</xdr:colOff>
      <xdr:row>99</xdr:row>
      <xdr:rowOff>42898</xdr:rowOff>
    </xdr:to>
    <xdr:cxnSp macro="">
      <xdr:nvCxnSpPr>
        <xdr:cNvPr id="666" name="直線コネクタ 665"/>
        <xdr:cNvCxnSpPr/>
      </xdr:nvCxnSpPr>
      <xdr:spPr>
        <a:xfrm flipV="1">
          <a:off x="16317595" y="15452827"/>
          <a:ext cx="1269" cy="1563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46725</xdr:rowOff>
    </xdr:from>
    <xdr:ext cx="378565" cy="259045"/>
    <xdr:sp macro="" textlink="">
      <xdr:nvSpPr>
        <xdr:cNvPr id="667" name="積立金最小値テキスト"/>
        <xdr:cNvSpPr txBox="1"/>
      </xdr:nvSpPr>
      <xdr:spPr>
        <a:xfrm>
          <a:off x="16370300" y="17020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815</a:t>
          </a:r>
          <a:endParaRPr kumimoji="1" lang="ja-JP" altLang="en-US" sz="1000" b="1">
            <a:latin typeface="ＭＳ Ｐゴシック"/>
          </a:endParaRPr>
        </a:p>
      </xdr:txBody>
    </xdr:sp>
    <xdr:clientData/>
  </xdr:oneCellAnchor>
  <xdr:twoCellAnchor>
    <xdr:from>
      <xdr:col>23</xdr:col>
      <xdr:colOff>428625</xdr:colOff>
      <xdr:row>99</xdr:row>
      <xdr:rowOff>42898</xdr:rowOff>
    </xdr:from>
    <xdr:to>
      <xdr:col>23</xdr:col>
      <xdr:colOff>606425</xdr:colOff>
      <xdr:row>99</xdr:row>
      <xdr:rowOff>42898</xdr:rowOff>
    </xdr:to>
    <xdr:cxnSp macro="">
      <xdr:nvCxnSpPr>
        <xdr:cNvPr id="668" name="直線コネクタ 667"/>
        <xdr:cNvCxnSpPr/>
      </xdr:nvCxnSpPr>
      <xdr:spPr>
        <a:xfrm>
          <a:off x="16230600" y="17016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140454</xdr:rowOff>
    </xdr:from>
    <xdr:ext cx="599010" cy="259045"/>
    <xdr:sp macro="" textlink="">
      <xdr:nvSpPr>
        <xdr:cNvPr id="669" name="積立金最大値テキスト"/>
        <xdr:cNvSpPr txBox="1"/>
      </xdr:nvSpPr>
      <xdr:spPr>
        <a:xfrm>
          <a:off x="16370300" y="15228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821,613</a:t>
          </a:r>
          <a:endParaRPr kumimoji="1" lang="ja-JP" altLang="en-US" sz="1000" b="1">
            <a:latin typeface="ＭＳ Ｐゴシック"/>
          </a:endParaRPr>
        </a:p>
      </xdr:txBody>
    </xdr:sp>
    <xdr:clientData/>
  </xdr:oneCellAnchor>
  <xdr:twoCellAnchor>
    <xdr:from>
      <xdr:col>23</xdr:col>
      <xdr:colOff>428625</xdr:colOff>
      <xdr:row>90</xdr:row>
      <xdr:rowOff>22327</xdr:rowOff>
    </xdr:from>
    <xdr:to>
      <xdr:col>23</xdr:col>
      <xdr:colOff>606425</xdr:colOff>
      <xdr:row>90</xdr:row>
      <xdr:rowOff>22327</xdr:rowOff>
    </xdr:to>
    <xdr:cxnSp macro="">
      <xdr:nvCxnSpPr>
        <xdr:cNvPr id="670" name="直線コネクタ 669"/>
        <xdr:cNvCxnSpPr/>
      </xdr:nvCxnSpPr>
      <xdr:spPr>
        <a:xfrm>
          <a:off x="16230600" y="15452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84138</xdr:rowOff>
    </xdr:from>
    <xdr:to>
      <xdr:col>23</xdr:col>
      <xdr:colOff>517525</xdr:colOff>
      <xdr:row>98</xdr:row>
      <xdr:rowOff>101324</xdr:rowOff>
    </xdr:to>
    <xdr:cxnSp macro="">
      <xdr:nvCxnSpPr>
        <xdr:cNvPr id="671" name="直線コネクタ 670"/>
        <xdr:cNvCxnSpPr/>
      </xdr:nvCxnSpPr>
      <xdr:spPr>
        <a:xfrm>
          <a:off x="15481300" y="16886238"/>
          <a:ext cx="838200" cy="17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65270</xdr:rowOff>
    </xdr:from>
    <xdr:ext cx="534377" cy="259045"/>
    <xdr:sp macro="" textlink="">
      <xdr:nvSpPr>
        <xdr:cNvPr id="672" name="積立金平均値テキスト"/>
        <xdr:cNvSpPr txBox="1"/>
      </xdr:nvSpPr>
      <xdr:spPr>
        <a:xfrm>
          <a:off x="16370300" y="16695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64,413</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42393</xdr:rowOff>
    </xdr:from>
    <xdr:to>
      <xdr:col>23</xdr:col>
      <xdr:colOff>568325</xdr:colOff>
      <xdr:row>98</xdr:row>
      <xdr:rowOff>143993</xdr:rowOff>
    </xdr:to>
    <xdr:sp macro="" textlink="">
      <xdr:nvSpPr>
        <xdr:cNvPr id="673" name="フローチャート : 判断 672"/>
        <xdr:cNvSpPr/>
      </xdr:nvSpPr>
      <xdr:spPr>
        <a:xfrm>
          <a:off x="16268700" y="1684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84138</xdr:rowOff>
    </xdr:from>
    <xdr:to>
      <xdr:col>22</xdr:col>
      <xdr:colOff>365125</xdr:colOff>
      <xdr:row>98</xdr:row>
      <xdr:rowOff>125076</xdr:rowOff>
    </xdr:to>
    <xdr:cxnSp macro="">
      <xdr:nvCxnSpPr>
        <xdr:cNvPr id="674" name="直線コネクタ 673"/>
        <xdr:cNvCxnSpPr/>
      </xdr:nvCxnSpPr>
      <xdr:spPr>
        <a:xfrm flipV="1">
          <a:off x="14592300" y="16886238"/>
          <a:ext cx="889000" cy="40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11088</xdr:rowOff>
    </xdr:from>
    <xdr:to>
      <xdr:col>22</xdr:col>
      <xdr:colOff>415925</xdr:colOff>
      <xdr:row>98</xdr:row>
      <xdr:rowOff>112688</xdr:rowOff>
    </xdr:to>
    <xdr:sp macro="" textlink="">
      <xdr:nvSpPr>
        <xdr:cNvPr id="675" name="フローチャート : 判断 674"/>
        <xdr:cNvSpPr/>
      </xdr:nvSpPr>
      <xdr:spPr>
        <a:xfrm>
          <a:off x="15430500" y="1681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129215</xdr:rowOff>
    </xdr:from>
    <xdr:ext cx="534377" cy="259045"/>
    <xdr:sp macro="" textlink="">
      <xdr:nvSpPr>
        <xdr:cNvPr id="676" name="テキスト ボックス 675"/>
        <xdr:cNvSpPr txBox="1"/>
      </xdr:nvSpPr>
      <xdr:spPr>
        <a:xfrm>
          <a:off x="15214111" y="1658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80,846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125076</xdr:rowOff>
    </xdr:from>
    <xdr:to>
      <xdr:col>21</xdr:col>
      <xdr:colOff>161925</xdr:colOff>
      <xdr:row>98</xdr:row>
      <xdr:rowOff>128944</xdr:rowOff>
    </xdr:to>
    <xdr:cxnSp macro="">
      <xdr:nvCxnSpPr>
        <xdr:cNvPr id="677" name="直線コネクタ 676"/>
        <xdr:cNvCxnSpPr/>
      </xdr:nvCxnSpPr>
      <xdr:spPr>
        <a:xfrm flipV="1">
          <a:off x="13703300" y="16927176"/>
          <a:ext cx="889000" cy="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28614</xdr:rowOff>
    </xdr:from>
    <xdr:to>
      <xdr:col>21</xdr:col>
      <xdr:colOff>212725</xdr:colOff>
      <xdr:row>98</xdr:row>
      <xdr:rowOff>130214</xdr:rowOff>
    </xdr:to>
    <xdr:sp macro="" textlink="">
      <xdr:nvSpPr>
        <xdr:cNvPr id="678" name="フローチャート : 判断 677"/>
        <xdr:cNvSpPr/>
      </xdr:nvSpPr>
      <xdr:spPr>
        <a:xfrm>
          <a:off x="14541500" y="1683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146741</xdr:rowOff>
    </xdr:from>
    <xdr:ext cx="534377" cy="259045"/>
    <xdr:sp macro="" textlink="">
      <xdr:nvSpPr>
        <xdr:cNvPr id="679" name="テキスト ボックス 678"/>
        <xdr:cNvSpPr txBox="1"/>
      </xdr:nvSpPr>
      <xdr:spPr>
        <a:xfrm>
          <a:off x="14325111" y="166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71,646</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90712</xdr:rowOff>
    </xdr:from>
    <xdr:to>
      <xdr:col>19</xdr:col>
      <xdr:colOff>644525</xdr:colOff>
      <xdr:row>98</xdr:row>
      <xdr:rowOff>128944</xdr:rowOff>
    </xdr:to>
    <xdr:cxnSp macro="">
      <xdr:nvCxnSpPr>
        <xdr:cNvPr id="680" name="直線コネクタ 679"/>
        <xdr:cNvCxnSpPr/>
      </xdr:nvCxnSpPr>
      <xdr:spPr>
        <a:xfrm>
          <a:off x="12814300" y="16892812"/>
          <a:ext cx="889000" cy="3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8620</xdr:rowOff>
    </xdr:from>
    <xdr:to>
      <xdr:col>20</xdr:col>
      <xdr:colOff>9525</xdr:colOff>
      <xdr:row>98</xdr:row>
      <xdr:rowOff>110220</xdr:rowOff>
    </xdr:to>
    <xdr:sp macro="" textlink="">
      <xdr:nvSpPr>
        <xdr:cNvPr id="681" name="フローチャート : 判断 680"/>
        <xdr:cNvSpPr/>
      </xdr:nvSpPr>
      <xdr:spPr>
        <a:xfrm>
          <a:off x="13652500" y="1681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126747</xdr:rowOff>
    </xdr:from>
    <xdr:ext cx="534377" cy="259045"/>
    <xdr:sp macro="" textlink="">
      <xdr:nvSpPr>
        <xdr:cNvPr id="682" name="テキスト ボックス 681"/>
        <xdr:cNvSpPr txBox="1"/>
      </xdr:nvSpPr>
      <xdr:spPr>
        <a:xfrm>
          <a:off x="13436111" y="1658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82,142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4155</xdr:rowOff>
    </xdr:from>
    <xdr:to>
      <xdr:col>18</xdr:col>
      <xdr:colOff>492125</xdr:colOff>
      <xdr:row>97</xdr:row>
      <xdr:rowOff>105755</xdr:rowOff>
    </xdr:to>
    <xdr:sp macro="" textlink="">
      <xdr:nvSpPr>
        <xdr:cNvPr id="683" name="フローチャート : 判断 682"/>
        <xdr:cNvSpPr/>
      </xdr:nvSpPr>
      <xdr:spPr>
        <a:xfrm>
          <a:off x="12763500" y="1663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122282</xdr:rowOff>
    </xdr:from>
    <xdr:ext cx="599010" cy="259045"/>
    <xdr:sp macro="" textlink="">
      <xdr:nvSpPr>
        <xdr:cNvPr id="684" name="テキスト ボックス 683"/>
        <xdr:cNvSpPr txBox="1"/>
      </xdr:nvSpPr>
      <xdr:spPr>
        <a:xfrm>
          <a:off x="12514794" y="16410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174,486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50524</xdr:rowOff>
    </xdr:from>
    <xdr:to>
      <xdr:col>23</xdr:col>
      <xdr:colOff>568325</xdr:colOff>
      <xdr:row>98</xdr:row>
      <xdr:rowOff>152124</xdr:rowOff>
    </xdr:to>
    <xdr:sp macro="" textlink="">
      <xdr:nvSpPr>
        <xdr:cNvPr id="690" name="円/楕円 689"/>
        <xdr:cNvSpPr/>
      </xdr:nvSpPr>
      <xdr:spPr>
        <a:xfrm>
          <a:off x="16268700" y="1685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20820</xdr:rowOff>
    </xdr:from>
    <xdr:ext cx="534377" cy="259045"/>
    <xdr:sp macro="" textlink="">
      <xdr:nvSpPr>
        <xdr:cNvPr id="691" name="積立金該当値テキスト"/>
        <xdr:cNvSpPr txBox="1"/>
      </xdr:nvSpPr>
      <xdr:spPr>
        <a:xfrm>
          <a:off x="16370300" y="1682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60,145</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33338</xdr:rowOff>
    </xdr:from>
    <xdr:to>
      <xdr:col>22</xdr:col>
      <xdr:colOff>415925</xdr:colOff>
      <xdr:row>98</xdr:row>
      <xdr:rowOff>134938</xdr:rowOff>
    </xdr:to>
    <xdr:sp macro="" textlink="">
      <xdr:nvSpPr>
        <xdr:cNvPr id="692" name="円/楕円 691"/>
        <xdr:cNvSpPr/>
      </xdr:nvSpPr>
      <xdr:spPr>
        <a:xfrm>
          <a:off x="15430500" y="1683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126065</xdr:rowOff>
    </xdr:from>
    <xdr:ext cx="534377" cy="259045"/>
    <xdr:sp macro="" textlink="">
      <xdr:nvSpPr>
        <xdr:cNvPr id="693" name="テキスト ボックス 692"/>
        <xdr:cNvSpPr txBox="1"/>
      </xdr:nvSpPr>
      <xdr:spPr>
        <a:xfrm>
          <a:off x="15214111" y="1692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69,167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74276</xdr:rowOff>
    </xdr:from>
    <xdr:to>
      <xdr:col>21</xdr:col>
      <xdr:colOff>212725</xdr:colOff>
      <xdr:row>99</xdr:row>
      <xdr:rowOff>4426</xdr:rowOff>
    </xdr:to>
    <xdr:sp macro="" textlink="">
      <xdr:nvSpPr>
        <xdr:cNvPr id="694" name="円/楕円 693"/>
        <xdr:cNvSpPr/>
      </xdr:nvSpPr>
      <xdr:spPr>
        <a:xfrm>
          <a:off x="14541500" y="1687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167003</xdr:rowOff>
    </xdr:from>
    <xdr:ext cx="534377" cy="259045"/>
    <xdr:sp macro="" textlink="">
      <xdr:nvSpPr>
        <xdr:cNvPr id="695" name="テキスト ボックス 694"/>
        <xdr:cNvSpPr txBox="1"/>
      </xdr:nvSpPr>
      <xdr:spPr>
        <a:xfrm>
          <a:off x="14325111" y="16969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47,677</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78144</xdr:rowOff>
    </xdr:from>
    <xdr:to>
      <xdr:col>20</xdr:col>
      <xdr:colOff>9525</xdr:colOff>
      <xdr:row>99</xdr:row>
      <xdr:rowOff>8294</xdr:rowOff>
    </xdr:to>
    <xdr:sp macro="" textlink="">
      <xdr:nvSpPr>
        <xdr:cNvPr id="696" name="円/楕円 695"/>
        <xdr:cNvSpPr/>
      </xdr:nvSpPr>
      <xdr:spPr>
        <a:xfrm>
          <a:off x="13652500" y="1688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170871</xdr:rowOff>
    </xdr:from>
    <xdr:ext cx="534377" cy="259045"/>
    <xdr:sp macro="" textlink="">
      <xdr:nvSpPr>
        <xdr:cNvPr id="697" name="テキスト ボックス 696"/>
        <xdr:cNvSpPr txBox="1"/>
      </xdr:nvSpPr>
      <xdr:spPr>
        <a:xfrm>
          <a:off x="13436111" y="1697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45,646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39912</xdr:rowOff>
    </xdr:from>
    <xdr:to>
      <xdr:col>18</xdr:col>
      <xdr:colOff>492125</xdr:colOff>
      <xdr:row>98</xdr:row>
      <xdr:rowOff>141512</xdr:rowOff>
    </xdr:to>
    <xdr:sp macro="" textlink="">
      <xdr:nvSpPr>
        <xdr:cNvPr id="698" name="円/楕円 697"/>
        <xdr:cNvSpPr/>
      </xdr:nvSpPr>
      <xdr:spPr>
        <a:xfrm>
          <a:off x="12763500" y="1684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132639</xdr:rowOff>
    </xdr:from>
    <xdr:ext cx="534377" cy="259045"/>
    <xdr:sp macro="" textlink="">
      <xdr:nvSpPr>
        <xdr:cNvPr id="699" name="テキスト ボックス 698"/>
        <xdr:cNvSpPr txBox="1"/>
      </xdr:nvSpPr>
      <xdr:spPr>
        <a:xfrm>
          <a:off x="12547111" y="1693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65,715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0" name="直線コネクタ 70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1" name="テキスト ボックス 71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12" name="直線コネクタ 71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13" name="テキスト ボックス 712"/>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4" name="直線コネクタ 71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15" name="テキスト ボックス 714"/>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6" name="直線コネクタ 71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17" name="テキスト ボックス 716"/>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19" name="テキスト ボックス 71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118212</xdr:rowOff>
    </xdr:from>
    <xdr:to>
      <xdr:col>32</xdr:col>
      <xdr:colOff>186689</xdr:colOff>
      <xdr:row>38</xdr:row>
      <xdr:rowOff>139700</xdr:rowOff>
    </xdr:to>
    <xdr:cxnSp macro="">
      <xdr:nvCxnSpPr>
        <xdr:cNvPr id="721" name="直線コネクタ 720"/>
        <xdr:cNvCxnSpPr/>
      </xdr:nvCxnSpPr>
      <xdr:spPr>
        <a:xfrm flipV="1">
          <a:off x="22159595" y="5433162"/>
          <a:ext cx="1269" cy="1221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2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3" name="直線コネクタ 72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64889</xdr:rowOff>
    </xdr:from>
    <xdr:ext cx="469744" cy="259045"/>
    <xdr:sp macro="" textlink="">
      <xdr:nvSpPr>
        <xdr:cNvPr id="724" name="投資及び出資金最大値テキスト"/>
        <xdr:cNvSpPr txBox="1"/>
      </xdr:nvSpPr>
      <xdr:spPr>
        <a:xfrm>
          <a:off x="22212300" y="520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5,344</a:t>
          </a:r>
          <a:endParaRPr kumimoji="1" lang="ja-JP" altLang="en-US" sz="1000" b="1">
            <a:latin typeface="ＭＳ Ｐゴシック"/>
          </a:endParaRPr>
        </a:p>
      </xdr:txBody>
    </xdr:sp>
    <xdr:clientData/>
  </xdr:oneCellAnchor>
  <xdr:twoCellAnchor>
    <xdr:from>
      <xdr:col>32</xdr:col>
      <xdr:colOff>98425</xdr:colOff>
      <xdr:row>31</xdr:row>
      <xdr:rowOff>118212</xdr:rowOff>
    </xdr:from>
    <xdr:to>
      <xdr:col>32</xdr:col>
      <xdr:colOff>276225</xdr:colOff>
      <xdr:row>31</xdr:row>
      <xdr:rowOff>118212</xdr:rowOff>
    </xdr:to>
    <xdr:cxnSp macro="">
      <xdr:nvCxnSpPr>
        <xdr:cNvPr id="725" name="直線コネクタ 724"/>
        <xdr:cNvCxnSpPr/>
      </xdr:nvCxnSpPr>
      <xdr:spPr>
        <a:xfrm>
          <a:off x="22072600" y="5433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69291</xdr:rowOff>
    </xdr:from>
    <xdr:to>
      <xdr:col>32</xdr:col>
      <xdr:colOff>187325</xdr:colOff>
      <xdr:row>38</xdr:row>
      <xdr:rowOff>139014</xdr:rowOff>
    </xdr:to>
    <xdr:cxnSp macro="">
      <xdr:nvCxnSpPr>
        <xdr:cNvPr id="726" name="直線コネクタ 725"/>
        <xdr:cNvCxnSpPr/>
      </xdr:nvCxnSpPr>
      <xdr:spPr>
        <a:xfrm flipV="1">
          <a:off x="21323300" y="6584391"/>
          <a:ext cx="838200" cy="6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906</xdr:rowOff>
    </xdr:from>
    <xdr:ext cx="378565" cy="259045"/>
    <xdr:sp macro="" textlink="">
      <xdr:nvSpPr>
        <xdr:cNvPr id="727" name="投資及び出資金平均値テキスト"/>
        <xdr:cNvSpPr txBox="1"/>
      </xdr:nvSpPr>
      <xdr:spPr>
        <a:xfrm>
          <a:off x="22212300" y="63445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149479</xdr:rowOff>
    </xdr:from>
    <xdr:to>
      <xdr:col>32</xdr:col>
      <xdr:colOff>238125</xdr:colOff>
      <xdr:row>38</xdr:row>
      <xdr:rowOff>79629</xdr:rowOff>
    </xdr:to>
    <xdr:sp macro="" textlink="">
      <xdr:nvSpPr>
        <xdr:cNvPr id="728" name="フローチャート : 判断 727"/>
        <xdr:cNvSpPr/>
      </xdr:nvSpPr>
      <xdr:spPr>
        <a:xfrm>
          <a:off x="22110700" y="6493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139014</xdr:rowOff>
    </xdr:from>
    <xdr:to>
      <xdr:col>31</xdr:col>
      <xdr:colOff>34925</xdr:colOff>
      <xdr:row>38</xdr:row>
      <xdr:rowOff>139700</xdr:rowOff>
    </xdr:to>
    <xdr:cxnSp macro="">
      <xdr:nvCxnSpPr>
        <xdr:cNvPr id="729" name="直線コネクタ 728"/>
        <xdr:cNvCxnSpPr/>
      </xdr:nvCxnSpPr>
      <xdr:spPr>
        <a:xfrm flipV="1">
          <a:off x="20434300" y="6654114"/>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50267</xdr:rowOff>
    </xdr:from>
    <xdr:to>
      <xdr:col>31</xdr:col>
      <xdr:colOff>85725</xdr:colOff>
      <xdr:row>37</xdr:row>
      <xdr:rowOff>151867</xdr:rowOff>
    </xdr:to>
    <xdr:sp macro="" textlink="">
      <xdr:nvSpPr>
        <xdr:cNvPr id="730" name="フローチャート : 判断 729"/>
        <xdr:cNvSpPr/>
      </xdr:nvSpPr>
      <xdr:spPr>
        <a:xfrm>
          <a:off x="21272500" y="639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168394</xdr:rowOff>
    </xdr:from>
    <xdr:ext cx="378565" cy="259045"/>
    <xdr:sp macro="" textlink="">
      <xdr:nvSpPr>
        <xdr:cNvPr id="731" name="テキスト ボックス 730"/>
        <xdr:cNvSpPr txBox="1"/>
      </xdr:nvSpPr>
      <xdr:spPr>
        <a:xfrm>
          <a:off x="21134017" y="6169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32" name="直線コネクタ 73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38836</xdr:rowOff>
    </xdr:from>
    <xdr:to>
      <xdr:col>29</xdr:col>
      <xdr:colOff>568325</xdr:colOff>
      <xdr:row>38</xdr:row>
      <xdr:rowOff>140436</xdr:rowOff>
    </xdr:to>
    <xdr:sp macro="" textlink="">
      <xdr:nvSpPr>
        <xdr:cNvPr id="733" name="フローチャート : 判断 732"/>
        <xdr:cNvSpPr/>
      </xdr:nvSpPr>
      <xdr:spPr>
        <a:xfrm>
          <a:off x="20383500" y="655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156964</xdr:rowOff>
    </xdr:from>
    <xdr:ext cx="378565" cy="259045"/>
    <xdr:sp macro="" textlink="">
      <xdr:nvSpPr>
        <xdr:cNvPr id="734" name="テキスト ボックス 733"/>
        <xdr:cNvSpPr txBox="1"/>
      </xdr:nvSpPr>
      <xdr:spPr>
        <a:xfrm>
          <a:off x="20245017" y="6329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35" name="直線コネクタ 73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72441</xdr:rowOff>
    </xdr:from>
    <xdr:to>
      <xdr:col>28</xdr:col>
      <xdr:colOff>365125</xdr:colOff>
      <xdr:row>37</xdr:row>
      <xdr:rowOff>2591</xdr:rowOff>
    </xdr:to>
    <xdr:sp macro="" textlink="">
      <xdr:nvSpPr>
        <xdr:cNvPr id="736" name="フローチャート : 判断 735"/>
        <xdr:cNvSpPr/>
      </xdr:nvSpPr>
      <xdr:spPr>
        <a:xfrm>
          <a:off x="19494500" y="6244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19118</xdr:rowOff>
    </xdr:from>
    <xdr:ext cx="469744" cy="259045"/>
    <xdr:sp macro="" textlink="">
      <xdr:nvSpPr>
        <xdr:cNvPr id="737" name="テキスト ボックス 736"/>
        <xdr:cNvSpPr txBox="1"/>
      </xdr:nvSpPr>
      <xdr:spPr>
        <a:xfrm>
          <a:off x="19310427" y="6019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17577</xdr:rowOff>
    </xdr:from>
    <xdr:to>
      <xdr:col>27</xdr:col>
      <xdr:colOff>161925</xdr:colOff>
      <xdr:row>37</xdr:row>
      <xdr:rowOff>119177</xdr:rowOff>
    </xdr:to>
    <xdr:sp macro="" textlink="">
      <xdr:nvSpPr>
        <xdr:cNvPr id="738" name="フローチャート : 判断 737"/>
        <xdr:cNvSpPr/>
      </xdr:nvSpPr>
      <xdr:spPr>
        <a:xfrm>
          <a:off x="18605500" y="6361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135704</xdr:rowOff>
    </xdr:from>
    <xdr:ext cx="469744" cy="259045"/>
    <xdr:sp macro="" textlink="">
      <xdr:nvSpPr>
        <xdr:cNvPr id="739" name="テキスト ボックス 738"/>
        <xdr:cNvSpPr txBox="1"/>
      </xdr:nvSpPr>
      <xdr:spPr>
        <a:xfrm>
          <a:off x="18421427" y="6136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18491</xdr:rowOff>
    </xdr:from>
    <xdr:to>
      <xdr:col>32</xdr:col>
      <xdr:colOff>238125</xdr:colOff>
      <xdr:row>38</xdr:row>
      <xdr:rowOff>120091</xdr:rowOff>
    </xdr:to>
    <xdr:sp macro="" textlink="">
      <xdr:nvSpPr>
        <xdr:cNvPr id="745" name="円/楕円 744"/>
        <xdr:cNvSpPr/>
      </xdr:nvSpPr>
      <xdr:spPr>
        <a:xfrm>
          <a:off x="22110700" y="653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127906</xdr:rowOff>
    </xdr:from>
    <xdr:ext cx="378565" cy="259045"/>
    <xdr:sp macro="" textlink="">
      <xdr:nvSpPr>
        <xdr:cNvPr id="746" name="投資及び出資金該当値テキスト"/>
        <xdr:cNvSpPr txBox="1"/>
      </xdr:nvSpPr>
      <xdr:spPr>
        <a:xfrm>
          <a:off x="22212300" y="64715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308</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88214</xdr:rowOff>
    </xdr:from>
    <xdr:to>
      <xdr:col>31</xdr:col>
      <xdr:colOff>85725</xdr:colOff>
      <xdr:row>39</xdr:row>
      <xdr:rowOff>18364</xdr:rowOff>
    </xdr:to>
    <xdr:sp macro="" textlink="">
      <xdr:nvSpPr>
        <xdr:cNvPr id="747" name="円/楕円 746"/>
        <xdr:cNvSpPr/>
      </xdr:nvSpPr>
      <xdr:spPr>
        <a:xfrm>
          <a:off x="21272500" y="660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9491</xdr:rowOff>
    </xdr:from>
    <xdr:ext cx="249299" cy="259045"/>
    <xdr:sp macro="" textlink="">
      <xdr:nvSpPr>
        <xdr:cNvPr id="748" name="テキスト ボックス 747"/>
        <xdr:cNvSpPr txBox="1"/>
      </xdr:nvSpPr>
      <xdr:spPr>
        <a:xfrm>
          <a:off x="21198649" y="66960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49" name="円/楕円 74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0" name="テキスト ボックス 749"/>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51" name="円/楕円 75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52" name="テキスト ボックス 751"/>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53" name="円/楕円 75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54" name="テキスト ボックス 753"/>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5" name="直線コネクタ 76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6" name="テキスト ボックス 76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7" name="直線コネクタ 76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8" name="テキスト ボックス 76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9" name="直線コネクタ 76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70" name="テキスト ボックス 769"/>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71" name="直線コネクタ 77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72" name="テキスト ボックス 771"/>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3" name="直線コネクタ 77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74" name="テキスト ボックス 773"/>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76" name="テキスト ボックス 77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112040</xdr:rowOff>
    </xdr:from>
    <xdr:to>
      <xdr:col>32</xdr:col>
      <xdr:colOff>186689</xdr:colOff>
      <xdr:row>59</xdr:row>
      <xdr:rowOff>44450</xdr:rowOff>
    </xdr:to>
    <xdr:cxnSp macro="">
      <xdr:nvCxnSpPr>
        <xdr:cNvPr id="778" name="直線コネクタ 777"/>
        <xdr:cNvCxnSpPr/>
      </xdr:nvCxnSpPr>
      <xdr:spPr>
        <a:xfrm flipV="1">
          <a:off x="22159595" y="8855990"/>
          <a:ext cx="1269" cy="13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56336</xdr:rowOff>
    </xdr:from>
    <xdr:ext cx="249299" cy="259045"/>
    <xdr:sp macro="" textlink="">
      <xdr:nvSpPr>
        <xdr:cNvPr id="779" name="貸付金最小値テキスト"/>
        <xdr:cNvSpPr txBox="1"/>
      </xdr:nvSpPr>
      <xdr:spPr>
        <a:xfrm>
          <a:off x="22212300" y="101718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80" name="直線コネクタ 77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58717</xdr:rowOff>
    </xdr:from>
    <xdr:ext cx="599010" cy="259045"/>
    <xdr:sp macro="" textlink="">
      <xdr:nvSpPr>
        <xdr:cNvPr id="781" name="貸付金最大値テキスト"/>
        <xdr:cNvSpPr txBox="1"/>
      </xdr:nvSpPr>
      <xdr:spPr>
        <a:xfrm>
          <a:off x="22212300" y="8631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171,130</a:t>
          </a:r>
          <a:endParaRPr kumimoji="1" lang="ja-JP" altLang="en-US" sz="1000" b="1">
            <a:latin typeface="ＭＳ Ｐゴシック"/>
          </a:endParaRPr>
        </a:p>
      </xdr:txBody>
    </xdr:sp>
    <xdr:clientData/>
  </xdr:oneCellAnchor>
  <xdr:twoCellAnchor>
    <xdr:from>
      <xdr:col>32</xdr:col>
      <xdr:colOff>98425</xdr:colOff>
      <xdr:row>51</xdr:row>
      <xdr:rowOff>112040</xdr:rowOff>
    </xdr:from>
    <xdr:to>
      <xdr:col>32</xdr:col>
      <xdr:colOff>276225</xdr:colOff>
      <xdr:row>51</xdr:row>
      <xdr:rowOff>112040</xdr:rowOff>
    </xdr:to>
    <xdr:cxnSp macro="">
      <xdr:nvCxnSpPr>
        <xdr:cNvPr id="782" name="直線コネクタ 781"/>
        <xdr:cNvCxnSpPr/>
      </xdr:nvCxnSpPr>
      <xdr:spPr>
        <a:xfrm>
          <a:off x="22072600" y="885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83" name="直線コネクタ 78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145236</xdr:rowOff>
    </xdr:from>
    <xdr:ext cx="469744" cy="259045"/>
    <xdr:sp macro="" textlink="">
      <xdr:nvSpPr>
        <xdr:cNvPr id="784" name="貸付金平均値テキスト"/>
        <xdr:cNvSpPr txBox="1"/>
      </xdr:nvSpPr>
      <xdr:spPr>
        <a:xfrm>
          <a:off x="22212300" y="99178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122359</xdr:rowOff>
    </xdr:from>
    <xdr:to>
      <xdr:col>32</xdr:col>
      <xdr:colOff>238125</xdr:colOff>
      <xdr:row>59</xdr:row>
      <xdr:rowOff>52509</xdr:rowOff>
    </xdr:to>
    <xdr:sp macro="" textlink="">
      <xdr:nvSpPr>
        <xdr:cNvPr id="785" name="フローチャート : 判断 784"/>
        <xdr:cNvSpPr/>
      </xdr:nvSpPr>
      <xdr:spPr>
        <a:xfrm>
          <a:off x="22110700" y="100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86" name="直線コネクタ 78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103508</xdr:rowOff>
    </xdr:from>
    <xdr:to>
      <xdr:col>31</xdr:col>
      <xdr:colOff>85725</xdr:colOff>
      <xdr:row>59</xdr:row>
      <xdr:rowOff>33658</xdr:rowOff>
    </xdr:to>
    <xdr:sp macro="" textlink="">
      <xdr:nvSpPr>
        <xdr:cNvPr id="787" name="フローチャート : 判断 786"/>
        <xdr:cNvSpPr/>
      </xdr:nvSpPr>
      <xdr:spPr>
        <a:xfrm>
          <a:off x="21272500" y="1004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50185</xdr:rowOff>
    </xdr:from>
    <xdr:ext cx="469744" cy="259045"/>
    <xdr:sp macro="" textlink="">
      <xdr:nvSpPr>
        <xdr:cNvPr id="788" name="テキスト ボックス 787"/>
        <xdr:cNvSpPr txBox="1"/>
      </xdr:nvSpPr>
      <xdr:spPr>
        <a:xfrm>
          <a:off x="21088427" y="9822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89" name="直線コネクタ 78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15428</xdr:rowOff>
    </xdr:from>
    <xdr:to>
      <xdr:col>29</xdr:col>
      <xdr:colOff>568325</xdr:colOff>
      <xdr:row>58</xdr:row>
      <xdr:rowOff>117028</xdr:rowOff>
    </xdr:to>
    <xdr:sp macro="" textlink="">
      <xdr:nvSpPr>
        <xdr:cNvPr id="790" name="フローチャート : 判断 789"/>
        <xdr:cNvSpPr/>
      </xdr:nvSpPr>
      <xdr:spPr>
        <a:xfrm>
          <a:off x="20383500" y="995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56</xdr:row>
      <xdr:rowOff>133555</xdr:rowOff>
    </xdr:from>
    <xdr:ext cx="534377" cy="259045"/>
    <xdr:sp macro="" textlink="">
      <xdr:nvSpPr>
        <xdr:cNvPr id="791" name="テキスト ボックス 790"/>
        <xdr:cNvSpPr txBox="1"/>
      </xdr:nvSpPr>
      <xdr:spPr>
        <a:xfrm>
          <a:off x="20167111" y="973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19,642</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92" name="直線コネクタ 79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10879</xdr:rowOff>
    </xdr:from>
    <xdr:to>
      <xdr:col>28</xdr:col>
      <xdr:colOff>365125</xdr:colOff>
      <xdr:row>58</xdr:row>
      <xdr:rowOff>112479</xdr:rowOff>
    </xdr:to>
    <xdr:sp macro="" textlink="">
      <xdr:nvSpPr>
        <xdr:cNvPr id="793" name="フローチャート : 判断 792"/>
        <xdr:cNvSpPr/>
      </xdr:nvSpPr>
      <xdr:spPr>
        <a:xfrm>
          <a:off x="19494500" y="9954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56</xdr:row>
      <xdr:rowOff>129006</xdr:rowOff>
    </xdr:from>
    <xdr:ext cx="534377" cy="259045"/>
    <xdr:sp macro="" textlink="">
      <xdr:nvSpPr>
        <xdr:cNvPr id="794" name="テキスト ボックス 793"/>
        <xdr:cNvSpPr txBox="1"/>
      </xdr:nvSpPr>
      <xdr:spPr>
        <a:xfrm>
          <a:off x="19278111" y="973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20,239</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4775</xdr:rowOff>
    </xdr:from>
    <xdr:to>
      <xdr:col>27</xdr:col>
      <xdr:colOff>161925</xdr:colOff>
      <xdr:row>58</xdr:row>
      <xdr:rowOff>106375</xdr:rowOff>
    </xdr:to>
    <xdr:sp macro="" textlink="">
      <xdr:nvSpPr>
        <xdr:cNvPr id="795" name="フローチャート : 判断 794"/>
        <xdr:cNvSpPr/>
      </xdr:nvSpPr>
      <xdr:spPr>
        <a:xfrm>
          <a:off x="18605500" y="994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56</xdr:row>
      <xdr:rowOff>122902</xdr:rowOff>
    </xdr:from>
    <xdr:ext cx="534377" cy="259045"/>
    <xdr:sp macro="" textlink="">
      <xdr:nvSpPr>
        <xdr:cNvPr id="796" name="テキスト ボックス 795"/>
        <xdr:cNvSpPr txBox="1"/>
      </xdr:nvSpPr>
      <xdr:spPr>
        <a:xfrm>
          <a:off x="18389111" y="972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21,040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2" name="円/楕円 80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100786</xdr:rowOff>
    </xdr:from>
    <xdr:ext cx="249299" cy="259045"/>
    <xdr:sp macro="" textlink="">
      <xdr:nvSpPr>
        <xdr:cNvPr id="803" name="貸付金該当値テキスト"/>
        <xdr:cNvSpPr txBox="1"/>
      </xdr:nvSpPr>
      <xdr:spPr>
        <a:xfrm>
          <a:off x="22212300" y="100448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04" name="円/楕円 80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5" name="テキスト ボックス 804"/>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06" name="円/楕円 80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07" name="テキスト ボックス 806"/>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08" name="円/楕円 80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09" name="テキスト ボックス 808"/>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10" name="円/楕円 80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11" name="テキスト ボックス 810"/>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2" name="正方形/長方形 81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3" name="正方形/長方形 81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4" name="正方形/長方形 81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20/52</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5" name="正方形/長方形 81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6" name="正方形/長方形 81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7" name="正方形/長方形 81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8" name="正方形/長方形 81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46,120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9" name="正方形/長方形 81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0" name="テキスト ボックス 81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1" name="直線コネクタ 82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22" name="直線コネクタ 82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23" name="テキスト ボックス 822"/>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4" name="直線コネクタ 82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5" name="テキスト ボックス 82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6" name="直線コネクタ 82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27" name="テキスト ボックス 826"/>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8" name="直線コネクタ 82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29" name="テキスト ボックス 82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0" name="直線コネクタ 82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1" name="テキスト ボックス 83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133162</xdr:rowOff>
    </xdr:from>
    <xdr:to>
      <xdr:col>32</xdr:col>
      <xdr:colOff>186689</xdr:colOff>
      <xdr:row>78</xdr:row>
      <xdr:rowOff>36449</xdr:rowOff>
    </xdr:to>
    <xdr:cxnSp macro="">
      <xdr:nvCxnSpPr>
        <xdr:cNvPr id="835" name="直線コネクタ 834"/>
        <xdr:cNvCxnSpPr/>
      </xdr:nvCxnSpPr>
      <xdr:spPr>
        <a:xfrm flipV="1">
          <a:off x="22159595" y="11963212"/>
          <a:ext cx="1269" cy="1446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40276</xdr:rowOff>
    </xdr:from>
    <xdr:ext cx="534377" cy="259045"/>
    <xdr:sp macro="" textlink="">
      <xdr:nvSpPr>
        <xdr:cNvPr id="836" name="繰出金最小値テキスト"/>
        <xdr:cNvSpPr txBox="1"/>
      </xdr:nvSpPr>
      <xdr:spPr>
        <a:xfrm>
          <a:off x="22212300" y="13413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23,550</a:t>
          </a:r>
          <a:endParaRPr kumimoji="1" lang="ja-JP" altLang="en-US" sz="1000" b="1">
            <a:latin typeface="ＭＳ Ｐゴシック"/>
          </a:endParaRPr>
        </a:p>
      </xdr:txBody>
    </xdr:sp>
    <xdr:clientData/>
  </xdr:oneCellAnchor>
  <xdr:twoCellAnchor>
    <xdr:from>
      <xdr:col>32</xdr:col>
      <xdr:colOff>98425</xdr:colOff>
      <xdr:row>78</xdr:row>
      <xdr:rowOff>36449</xdr:rowOff>
    </xdr:from>
    <xdr:to>
      <xdr:col>32</xdr:col>
      <xdr:colOff>276225</xdr:colOff>
      <xdr:row>78</xdr:row>
      <xdr:rowOff>36449</xdr:rowOff>
    </xdr:to>
    <xdr:cxnSp macro="">
      <xdr:nvCxnSpPr>
        <xdr:cNvPr id="837" name="直線コネクタ 836"/>
        <xdr:cNvCxnSpPr/>
      </xdr:nvCxnSpPr>
      <xdr:spPr>
        <a:xfrm>
          <a:off x="22072600" y="13409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79839</xdr:rowOff>
    </xdr:from>
    <xdr:ext cx="599010" cy="259045"/>
    <xdr:sp macro="" textlink="">
      <xdr:nvSpPr>
        <xdr:cNvPr id="838" name="繰出金最大値テキスト"/>
        <xdr:cNvSpPr txBox="1"/>
      </xdr:nvSpPr>
      <xdr:spPr>
        <a:xfrm>
          <a:off x="22212300" y="11738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213,358</a:t>
          </a:r>
          <a:endParaRPr kumimoji="1" lang="ja-JP" altLang="en-US" sz="1000" b="1">
            <a:latin typeface="ＭＳ Ｐゴシック"/>
          </a:endParaRPr>
        </a:p>
      </xdr:txBody>
    </xdr:sp>
    <xdr:clientData/>
  </xdr:oneCellAnchor>
  <xdr:twoCellAnchor>
    <xdr:from>
      <xdr:col>32</xdr:col>
      <xdr:colOff>98425</xdr:colOff>
      <xdr:row>69</xdr:row>
      <xdr:rowOff>133162</xdr:rowOff>
    </xdr:from>
    <xdr:to>
      <xdr:col>32</xdr:col>
      <xdr:colOff>276225</xdr:colOff>
      <xdr:row>69</xdr:row>
      <xdr:rowOff>133162</xdr:rowOff>
    </xdr:to>
    <xdr:cxnSp macro="">
      <xdr:nvCxnSpPr>
        <xdr:cNvPr id="839" name="直線コネクタ 838"/>
        <xdr:cNvCxnSpPr/>
      </xdr:nvCxnSpPr>
      <xdr:spPr>
        <a:xfrm>
          <a:off x="22072600" y="11963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142161</xdr:rowOff>
    </xdr:from>
    <xdr:to>
      <xdr:col>32</xdr:col>
      <xdr:colOff>187325</xdr:colOff>
      <xdr:row>73</xdr:row>
      <xdr:rowOff>167048</xdr:rowOff>
    </xdr:to>
    <xdr:cxnSp macro="">
      <xdr:nvCxnSpPr>
        <xdr:cNvPr id="840" name="直線コネクタ 839"/>
        <xdr:cNvCxnSpPr/>
      </xdr:nvCxnSpPr>
      <xdr:spPr>
        <a:xfrm flipV="1">
          <a:off x="21323300" y="12658011"/>
          <a:ext cx="838200" cy="24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21965</xdr:rowOff>
    </xdr:from>
    <xdr:ext cx="599010" cy="259045"/>
    <xdr:sp macro="" textlink="">
      <xdr:nvSpPr>
        <xdr:cNvPr id="841" name="繰出金平均値テキスト"/>
        <xdr:cNvSpPr txBox="1"/>
      </xdr:nvSpPr>
      <xdr:spPr>
        <a:xfrm>
          <a:off x="22212300" y="127092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105,953</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43538</xdr:rowOff>
    </xdr:from>
    <xdr:to>
      <xdr:col>32</xdr:col>
      <xdr:colOff>238125</xdr:colOff>
      <xdr:row>74</xdr:row>
      <xdr:rowOff>145138</xdr:rowOff>
    </xdr:to>
    <xdr:sp macro="" textlink="">
      <xdr:nvSpPr>
        <xdr:cNvPr id="842" name="フローチャート : 判断 841"/>
        <xdr:cNvSpPr/>
      </xdr:nvSpPr>
      <xdr:spPr>
        <a:xfrm>
          <a:off x="22110700" y="1273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59438</xdr:rowOff>
    </xdr:from>
    <xdr:to>
      <xdr:col>31</xdr:col>
      <xdr:colOff>34925</xdr:colOff>
      <xdr:row>73</xdr:row>
      <xdr:rowOff>167048</xdr:rowOff>
    </xdr:to>
    <xdr:cxnSp macro="">
      <xdr:nvCxnSpPr>
        <xdr:cNvPr id="843" name="直線コネクタ 842"/>
        <xdr:cNvCxnSpPr/>
      </xdr:nvCxnSpPr>
      <xdr:spPr>
        <a:xfrm>
          <a:off x="20434300" y="12575288"/>
          <a:ext cx="889000" cy="107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60500</xdr:rowOff>
    </xdr:from>
    <xdr:to>
      <xdr:col>31</xdr:col>
      <xdr:colOff>85725</xdr:colOff>
      <xdr:row>74</xdr:row>
      <xdr:rowOff>162100</xdr:rowOff>
    </xdr:to>
    <xdr:sp macro="" textlink="">
      <xdr:nvSpPr>
        <xdr:cNvPr id="844" name="フローチャート : 判断 843"/>
        <xdr:cNvSpPr/>
      </xdr:nvSpPr>
      <xdr:spPr>
        <a:xfrm>
          <a:off x="21272500" y="1274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74</xdr:row>
      <xdr:rowOff>153227</xdr:rowOff>
    </xdr:from>
    <xdr:ext cx="599010" cy="259045"/>
    <xdr:sp macro="" textlink="">
      <xdr:nvSpPr>
        <xdr:cNvPr id="845" name="テキスト ボックス 844"/>
        <xdr:cNvSpPr txBox="1"/>
      </xdr:nvSpPr>
      <xdr:spPr>
        <a:xfrm>
          <a:off x="21023794" y="12840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103,727</a:t>
          </a:r>
          <a:endParaRPr kumimoji="1" lang="ja-JP" altLang="en-US" sz="1000" b="1">
            <a:solidFill>
              <a:srgbClr val="000080"/>
            </a:solidFill>
            <a:latin typeface="ＭＳ Ｐゴシック"/>
          </a:endParaRPr>
        </a:p>
      </xdr:txBody>
    </xdr:sp>
    <xdr:clientData/>
  </xdr:oneCellAnchor>
  <xdr:twoCellAnchor>
    <xdr:from>
      <xdr:col>28</xdr:col>
      <xdr:colOff>314325</xdr:colOff>
      <xdr:row>73</xdr:row>
      <xdr:rowOff>59438</xdr:rowOff>
    </xdr:from>
    <xdr:to>
      <xdr:col>29</xdr:col>
      <xdr:colOff>517525</xdr:colOff>
      <xdr:row>74</xdr:row>
      <xdr:rowOff>51605</xdr:rowOff>
    </xdr:to>
    <xdr:cxnSp macro="">
      <xdr:nvCxnSpPr>
        <xdr:cNvPr id="846" name="直線コネクタ 845"/>
        <xdr:cNvCxnSpPr/>
      </xdr:nvCxnSpPr>
      <xdr:spPr>
        <a:xfrm flipV="1">
          <a:off x="19545300" y="12575288"/>
          <a:ext cx="889000" cy="163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59098</xdr:rowOff>
    </xdr:from>
    <xdr:to>
      <xdr:col>29</xdr:col>
      <xdr:colOff>568325</xdr:colOff>
      <xdr:row>74</xdr:row>
      <xdr:rowOff>160698</xdr:rowOff>
    </xdr:to>
    <xdr:sp macro="" textlink="">
      <xdr:nvSpPr>
        <xdr:cNvPr id="847" name="フローチャート : 判断 846"/>
        <xdr:cNvSpPr/>
      </xdr:nvSpPr>
      <xdr:spPr>
        <a:xfrm>
          <a:off x="20383500" y="1274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74</xdr:row>
      <xdr:rowOff>151825</xdr:rowOff>
    </xdr:from>
    <xdr:ext cx="599010" cy="259045"/>
    <xdr:sp macro="" textlink="">
      <xdr:nvSpPr>
        <xdr:cNvPr id="848" name="テキスト ボックス 847"/>
        <xdr:cNvSpPr txBox="1"/>
      </xdr:nvSpPr>
      <xdr:spPr>
        <a:xfrm>
          <a:off x="20134794" y="1283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103,911</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51605</xdr:rowOff>
    </xdr:from>
    <xdr:to>
      <xdr:col>28</xdr:col>
      <xdr:colOff>314325</xdr:colOff>
      <xdr:row>75</xdr:row>
      <xdr:rowOff>26</xdr:rowOff>
    </xdr:to>
    <xdr:cxnSp macro="">
      <xdr:nvCxnSpPr>
        <xdr:cNvPr id="849" name="直線コネクタ 848"/>
        <xdr:cNvCxnSpPr/>
      </xdr:nvCxnSpPr>
      <xdr:spPr>
        <a:xfrm flipV="1">
          <a:off x="18656300" y="12738905"/>
          <a:ext cx="889000" cy="119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87788</xdr:rowOff>
    </xdr:from>
    <xdr:to>
      <xdr:col>28</xdr:col>
      <xdr:colOff>365125</xdr:colOff>
      <xdr:row>75</xdr:row>
      <xdr:rowOff>17938</xdr:rowOff>
    </xdr:to>
    <xdr:sp macro="" textlink="">
      <xdr:nvSpPr>
        <xdr:cNvPr id="850" name="フローチャート : 判断 849"/>
        <xdr:cNvSpPr/>
      </xdr:nvSpPr>
      <xdr:spPr>
        <a:xfrm>
          <a:off x="19494500" y="1277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75</xdr:row>
      <xdr:rowOff>9065</xdr:rowOff>
    </xdr:from>
    <xdr:ext cx="599010" cy="259045"/>
    <xdr:sp macro="" textlink="">
      <xdr:nvSpPr>
        <xdr:cNvPr id="851" name="テキスト ボックス 850"/>
        <xdr:cNvSpPr txBox="1"/>
      </xdr:nvSpPr>
      <xdr:spPr>
        <a:xfrm>
          <a:off x="19245794" y="12867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100,146</a:t>
          </a:r>
          <a:endParaRPr kumimoji="1" lang="ja-JP" altLang="en-US" sz="1000" b="1">
            <a:solidFill>
              <a:srgbClr val="000080"/>
            </a:solidFill>
            <a:latin typeface="ＭＳ Ｐゴシック"/>
          </a:endParaRPr>
        </a:p>
      </xdr:txBody>
    </xdr:sp>
    <xdr:clientData/>
  </xdr:oneCellAnchor>
  <xdr:twoCellAnchor>
    <xdr:from>
      <xdr:col>27</xdr:col>
      <xdr:colOff>60325</xdr:colOff>
      <xdr:row>72</xdr:row>
      <xdr:rowOff>73568</xdr:rowOff>
    </xdr:from>
    <xdr:to>
      <xdr:col>27</xdr:col>
      <xdr:colOff>161925</xdr:colOff>
      <xdr:row>73</xdr:row>
      <xdr:rowOff>3718</xdr:rowOff>
    </xdr:to>
    <xdr:sp macro="" textlink="">
      <xdr:nvSpPr>
        <xdr:cNvPr id="852" name="フローチャート : 判断 851"/>
        <xdr:cNvSpPr/>
      </xdr:nvSpPr>
      <xdr:spPr>
        <a:xfrm>
          <a:off x="18605500" y="1241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71</xdr:row>
      <xdr:rowOff>20245</xdr:rowOff>
    </xdr:from>
    <xdr:ext cx="599010" cy="259045"/>
    <xdr:sp macro="" textlink="">
      <xdr:nvSpPr>
        <xdr:cNvPr id="853" name="テキスト ボックス 852"/>
        <xdr:cNvSpPr txBox="1"/>
      </xdr:nvSpPr>
      <xdr:spPr>
        <a:xfrm>
          <a:off x="18356794" y="12193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147,012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73</xdr:row>
      <xdr:rowOff>91361</xdr:rowOff>
    </xdr:from>
    <xdr:to>
      <xdr:col>32</xdr:col>
      <xdr:colOff>238125</xdr:colOff>
      <xdr:row>74</xdr:row>
      <xdr:rowOff>21511</xdr:rowOff>
    </xdr:to>
    <xdr:sp macro="" textlink="">
      <xdr:nvSpPr>
        <xdr:cNvPr id="859" name="円/楕円 858"/>
        <xdr:cNvSpPr/>
      </xdr:nvSpPr>
      <xdr:spPr>
        <a:xfrm>
          <a:off x="22110700" y="1260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114238</xdr:rowOff>
    </xdr:from>
    <xdr:ext cx="599010" cy="259045"/>
    <xdr:sp macro="" textlink="">
      <xdr:nvSpPr>
        <xdr:cNvPr id="860" name="繰出金該当値テキスト"/>
        <xdr:cNvSpPr txBox="1"/>
      </xdr:nvSpPr>
      <xdr:spPr>
        <a:xfrm>
          <a:off x="22212300" y="12458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122,177</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116248</xdr:rowOff>
    </xdr:from>
    <xdr:to>
      <xdr:col>31</xdr:col>
      <xdr:colOff>85725</xdr:colOff>
      <xdr:row>74</xdr:row>
      <xdr:rowOff>46398</xdr:rowOff>
    </xdr:to>
    <xdr:sp macro="" textlink="">
      <xdr:nvSpPr>
        <xdr:cNvPr id="861" name="円/楕円 860"/>
        <xdr:cNvSpPr/>
      </xdr:nvSpPr>
      <xdr:spPr>
        <a:xfrm>
          <a:off x="21272500" y="1263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72</xdr:row>
      <xdr:rowOff>62925</xdr:rowOff>
    </xdr:from>
    <xdr:ext cx="599010" cy="259045"/>
    <xdr:sp macro="" textlink="">
      <xdr:nvSpPr>
        <xdr:cNvPr id="862" name="テキスト ボックス 861"/>
        <xdr:cNvSpPr txBox="1"/>
      </xdr:nvSpPr>
      <xdr:spPr>
        <a:xfrm>
          <a:off x="21023794" y="12407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118,911</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8638</xdr:rowOff>
    </xdr:from>
    <xdr:to>
      <xdr:col>29</xdr:col>
      <xdr:colOff>568325</xdr:colOff>
      <xdr:row>73</xdr:row>
      <xdr:rowOff>110238</xdr:rowOff>
    </xdr:to>
    <xdr:sp macro="" textlink="">
      <xdr:nvSpPr>
        <xdr:cNvPr id="863" name="円/楕円 862"/>
        <xdr:cNvSpPr/>
      </xdr:nvSpPr>
      <xdr:spPr>
        <a:xfrm>
          <a:off x="20383500" y="1252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71</xdr:row>
      <xdr:rowOff>126765</xdr:rowOff>
    </xdr:from>
    <xdr:ext cx="599010" cy="259045"/>
    <xdr:sp macro="" textlink="">
      <xdr:nvSpPr>
        <xdr:cNvPr id="864" name="テキスト ボックス 863"/>
        <xdr:cNvSpPr txBox="1"/>
      </xdr:nvSpPr>
      <xdr:spPr>
        <a:xfrm>
          <a:off x="20134794" y="12299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133,033</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805</xdr:rowOff>
    </xdr:from>
    <xdr:to>
      <xdr:col>28</xdr:col>
      <xdr:colOff>365125</xdr:colOff>
      <xdr:row>74</xdr:row>
      <xdr:rowOff>102405</xdr:rowOff>
    </xdr:to>
    <xdr:sp macro="" textlink="">
      <xdr:nvSpPr>
        <xdr:cNvPr id="865" name="円/楕円 864"/>
        <xdr:cNvSpPr/>
      </xdr:nvSpPr>
      <xdr:spPr>
        <a:xfrm>
          <a:off x="19494500" y="1268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72</xdr:row>
      <xdr:rowOff>118932</xdr:rowOff>
    </xdr:from>
    <xdr:ext cx="599010" cy="259045"/>
    <xdr:sp macro="" textlink="">
      <xdr:nvSpPr>
        <xdr:cNvPr id="866" name="テキスト ボックス 865"/>
        <xdr:cNvSpPr txBox="1"/>
      </xdr:nvSpPr>
      <xdr:spPr>
        <a:xfrm>
          <a:off x="19245794" y="12463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111,561</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120676</xdr:rowOff>
    </xdr:from>
    <xdr:to>
      <xdr:col>27</xdr:col>
      <xdr:colOff>161925</xdr:colOff>
      <xdr:row>75</xdr:row>
      <xdr:rowOff>50826</xdr:rowOff>
    </xdr:to>
    <xdr:sp macro="" textlink="">
      <xdr:nvSpPr>
        <xdr:cNvPr id="867" name="円/楕円 866"/>
        <xdr:cNvSpPr/>
      </xdr:nvSpPr>
      <xdr:spPr>
        <a:xfrm>
          <a:off x="18605500" y="1280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41953</xdr:rowOff>
    </xdr:from>
    <xdr:ext cx="534377" cy="259045"/>
    <xdr:sp macro="" textlink="">
      <xdr:nvSpPr>
        <xdr:cNvPr id="868" name="テキスト ボックス 867"/>
        <xdr:cNvSpPr txBox="1"/>
      </xdr:nvSpPr>
      <xdr:spPr>
        <a:xfrm>
          <a:off x="18389111" y="1290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95,830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1" name="フローチャート :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3" name="フローチャート :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4" name="テキスト ボックス 89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6" name="フローチャート :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7" name="テキスト ボックス 89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9" name="フローチャート :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0" name="テキスト ボックス 89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1" name="フローチャート :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2" name="テキスト ボックス 90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8" name="円/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0" name="円/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1" name="テキスト ボックス 91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2" name="円/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3" name="テキスト ボックス 91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4" name="円/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5" name="テキスト ボックス 91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6" name="円/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7" name="テキスト ボックス 91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本町の特徴を示しているのは、扶助費であり、類似団体で一番高い状況である。この大きな要因は、町内にある障害者福祉施設の利用者の割合が高く、その給付費が多額になっていることである。</a:t>
          </a:r>
          <a:endParaRPr kumimoji="1" lang="en-US" altLang="ja-JP" sz="1300">
            <a:latin typeface="ＭＳ Ｐゴシック"/>
          </a:endParaRPr>
        </a:p>
        <a:p>
          <a:r>
            <a:rPr kumimoji="1" lang="ja-JP" altLang="en-US" sz="1300">
              <a:latin typeface="ＭＳ Ｐゴシック"/>
            </a:rPr>
            <a:t>また、維持補修費についても類似団体の中で高い位置にあり、公共施設等の耐用年数経過に伴う修繕が主な要因となっている。</a:t>
          </a:r>
          <a:endParaRPr kumimoji="1" lang="en-US" altLang="ja-JP" sz="1300">
            <a:latin typeface="ＭＳ Ｐゴシック"/>
          </a:endParaRPr>
        </a:p>
        <a:p>
          <a:r>
            <a:rPr kumimoji="1" lang="ja-JP" altLang="en-US" sz="1300">
              <a:latin typeface="ＭＳ Ｐゴシック"/>
            </a:rPr>
            <a:t>今後は中長期的な財政状況を勘案したうえ、事業の選定を図り、そのほかの経費も含めて抑制に努める。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北海道古平町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3,248
3,205
188.36
4,285,574
4,186,077
90,374
2,113,195
3,989,646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18.1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96348</xdr:rowOff>
    </xdr:from>
    <xdr:to>
      <xdr:col>6</xdr:col>
      <xdr:colOff>510540</xdr:colOff>
      <xdr:row>38</xdr:row>
      <xdr:rowOff>138720</xdr:rowOff>
    </xdr:to>
    <xdr:cxnSp macro="">
      <xdr:nvCxnSpPr>
        <xdr:cNvPr id="57" name="直線コネクタ 56"/>
        <xdr:cNvCxnSpPr/>
      </xdr:nvCxnSpPr>
      <xdr:spPr>
        <a:xfrm flipV="1">
          <a:off x="4633595" y="5239848"/>
          <a:ext cx="1270" cy="1413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142547</xdr:rowOff>
    </xdr:from>
    <xdr:ext cx="469744" cy="259045"/>
    <xdr:sp macro="" textlink="">
      <xdr:nvSpPr>
        <xdr:cNvPr id="58" name="議会費最小値テキスト"/>
        <xdr:cNvSpPr txBox="1"/>
      </xdr:nvSpPr>
      <xdr:spPr>
        <a:xfrm>
          <a:off x="4686300" y="66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8,060</a:t>
          </a:r>
          <a:endParaRPr kumimoji="1" lang="ja-JP" altLang="en-US" sz="1000" b="1">
            <a:latin typeface="ＭＳ Ｐゴシック"/>
          </a:endParaRPr>
        </a:p>
      </xdr:txBody>
    </xdr:sp>
    <xdr:clientData/>
  </xdr:oneCellAnchor>
  <xdr:twoCellAnchor>
    <xdr:from>
      <xdr:col>6</xdr:col>
      <xdr:colOff>422275</xdr:colOff>
      <xdr:row>38</xdr:row>
      <xdr:rowOff>138720</xdr:rowOff>
    </xdr:from>
    <xdr:to>
      <xdr:col>6</xdr:col>
      <xdr:colOff>600075</xdr:colOff>
      <xdr:row>38</xdr:row>
      <xdr:rowOff>138720</xdr:rowOff>
    </xdr:to>
    <xdr:cxnSp macro="">
      <xdr:nvCxnSpPr>
        <xdr:cNvPr id="59" name="直線コネクタ 58"/>
        <xdr:cNvCxnSpPr/>
      </xdr:nvCxnSpPr>
      <xdr:spPr>
        <a:xfrm>
          <a:off x="4546600" y="665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43025</xdr:rowOff>
    </xdr:from>
    <xdr:ext cx="534377" cy="259045"/>
    <xdr:sp macro="" textlink="">
      <xdr:nvSpPr>
        <xdr:cNvPr id="60" name="議会費最大値テキスト"/>
        <xdr:cNvSpPr txBox="1"/>
      </xdr:nvSpPr>
      <xdr:spPr>
        <a:xfrm>
          <a:off x="4686300" y="501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94,655</a:t>
          </a:r>
          <a:endParaRPr kumimoji="1" lang="ja-JP" altLang="en-US" sz="1000" b="1">
            <a:latin typeface="ＭＳ Ｐゴシック"/>
          </a:endParaRPr>
        </a:p>
      </xdr:txBody>
    </xdr:sp>
    <xdr:clientData/>
  </xdr:oneCellAnchor>
  <xdr:twoCellAnchor>
    <xdr:from>
      <xdr:col>6</xdr:col>
      <xdr:colOff>422275</xdr:colOff>
      <xdr:row>30</xdr:row>
      <xdr:rowOff>96348</xdr:rowOff>
    </xdr:from>
    <xdr:to>
      <xdr:col>6</xdr:col>
      <xdr:colOff>600075</xdr:colOff>
      <xdr:row>30</xdr:row>
      <xdr:rowOff>96348</xdr:rowOff>
    </xdr:to>
    <xdr:cxnSp macro="">
      <xdr:nvCxnSpPr>
        <xdr:cNvPr id="61" name="直線コネクタ 60"/>
        <xdr:cNvCxnSpPr/>
      </xdr:nvCxnSpPr>
      <xdr:spPr>
        <a:xfrm>
          <a:off x="4546600" y="523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149840</xdr:rowOff>
    </xdr:from>
    <xdr:to>
      <xdr:col>6</xdr:col>
      <xdr:colOff>511175</xdr:colOff>
      <xdr:row>38</xdr:row>
      <xdr:rowOff>2132</xdr:rowOff>
    </xdr:to>
    <xdr:cxnSp macro="">
      <xdr:nvCxnSpPr>
        <xdr:cNvPr id="62" name="直線コネクタ 61"/>
        <xdr:cNvCxnSpPr/>
      </xdr:nvCxnSpPr>
      <xdr:spPr>
        <a:xfrm>
          <a:off x="3797300" y="6493490"/>
          <a:ext cx="838200" cy="23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107724</xdr:rowOff>
    </xdr:from>
    <xdr:ext cx="534377" cy="259045"/>
    <xdr:sp macro="" textlink="">
      <xdr:nvSpPr>
        <xdr:cNvPr id="63" name="議会費平均値テキスト"/>
        <xdr:cNvSpPr txBox="1"/>
      </xdr:nvSpPr>
      <xdr:spPr>
        <a:xfrm>
          <a:off x="4686300" y="6451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16,026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129297</xdr:rowOff>
    </xdr:from>
    <xdr:to>
      <xdr:col>6</xdr:col>
      <xdr:colOff>561975</xdr:colOff>
      <xdr:row>38</xdr:row>
      <xdr:rowOff>59447</xdr:rowOff>
    </xdr:to>
    <xdr:sp macro="" textlink="">
      <xdr:nvSpPr>
        <xdr:cNvPr id="64" name="フローチャート : 判断 63"/>
        <xdr:cNvSpPr/>
      </xdr:nvSpPr>
      <xdr:spPr>
        <a:xfrm>
          <a:off x="45847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149840</xdr:rowOff>
    </xdr:from>
    <xdr:to>
      <xdr:col>5</xdr:col>
      <xdr:colOff>358775</xdr:colOff>
      <xdr:row>37</xdr:row>
      <xdr:rowOff>150493</xdr:rowOff>
    </xdr:to>
    <xdr:cxnSp macro="">
      <xdr:nvCxnSpPr>
        <xdr:cNvPr id="65" name="直線コネクタ 64"/>
        <xdr:cNvCxnSpPr/>
      </xdr:nvCxnSpPr>
      <xdr:spPr>
        <a:xfrm flipV="1">
          <a:off x="2908300" y="6493490"/>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127746</xdr:rowOff>
    </xdr:from>
    <xdr:to>
      <xdr:col>5</xdr:col>
      <xdr:colOff>409575</xdr:colOff>
      <xdr:row>38</xdr:row>
      <xdr:rowOff>57896</xdr:rowOff>
    </xdr:to>
    <xdr:sp macro="" textlink="">
      <xdr:nvSpPr>
        <xdr:cNvPr id="66" name="フローチャート : 判断 65"/>
        <xdr:cNvSpPr/>
      </xdr:nvSpPr>
      <xdr:spPr>
        <a:xfrm>
          <a:off x="3746500" y="6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49023</xdr:rowOff>
    </xdr:from>
    <xdr:ext cx="534377" cy="259045"/>
    <xdr:sp macro="" textlink="">
      <xdr:nvSpPr>
        <xdr:cNvPr id="67" name="テキスト ボックス 66"/>
        <xdr:cNvSpPr txBox="1"/>
      </xdr:nvSpPr>
      <xdr:spPr>
        <a:xfrm>
          <a:off x="3530111" y="656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16,121</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150493</xdr:rowOff>
    </xdr:from>
    <xdr:to>
      <xdr:col>4</xdr:col>
      <xdr:colOff>155575</xdr:colOff>
      <xdr:row>37</xdr:row>
      <xdr:rowOff>167524</xdr:rowOff>
    </xdr:to>
    <xdr:cxnSp macro="">
      <xdr:nvCxnSpPr>
        <xdr:cNvPr id="68" name="直線コネクタ 67"/>
        <xdr:cNvCxnSpPr/>
      </xdr:nvCxnSpPr>
      <xdr:spPr>
        <a:xfrm flipV="1">
          <a:off x="2019300" y="6494143"/>
          <a:ext cx="889000" cy="1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125101</xdr:rowOff>
    </xdr:from>
    <xdr:to>
      <xdr:col>4</xdr:col>
      <xdr:colOff>206375</xdr:colOff>
      <xdr:row>38</xdr:row>
      <xdr:rowOff>55251</xdr:rowOff>
    </xdr:to>
    <xdr:sp macro="" textlink="">
      <xdr:nvSpPr>
        <xdr:cNvPr id="69" name="フローチャート : 判断 68"/>
        <xdr:cNvSpPr/>
      </xdr:nvSpPr>
      <xdr:spPr>
        <a:xfrm>
          <a:off x="2857500" y="64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46377</xdr:rowOff>
    </xdr:from>
    <xdr:ext cx="534377" cy="259045"/>
    <xdr:sp macro="" textlink="">
      <xdr:nvSpPr>
        <xdr:cNvPr id="70" name="テキスト ボックス 69"/>
        <xdr:cNvSpPr txBox="1"/>
      </xdr:nvSpPr>
      <xdr:spPr>
        <a:xfrm>
          <a:off x="2641111" y="656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16,283</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153449</xdr:rowOff>
    </xdr:from>
    <xdr:to>
      <xdr:col>2</xdr:col>
      <xdr:colOff>638175</xdr:colOff>
      <xdr:row>37</xdr:row>
      <xdr:rowOff>167524</xdr:rowOff>
    </xdr:to>
    <xdr:cxnSp macro="">
      <xdr:nvCxnSpPr>
        <xdr:cNvPr id="71" name="直線コネクタ 70"/>
        <xdr:cNvCxnSpPr/>
      </xdr:nvCxnSpPr>
      <xdr:spPr>
        <a:xfrm>
          <a:off x="1130300" y="6497099"/>
          <a:ext cx="8890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125345</xdr:rowOff>
    </xdr:from>
    <xdr:to>
      <xdr:col>3</xdr:col>
      <xdr:colOff>3175</xdr:colOff>
      <xdr:row>38</xdr:row>
      <xdr:rowOff>55496</xdr:rowOff>
    </xdr:to>
    <xdr:sp macro="" textlink="">
      <xdr:nvSpPr>
        <xdr:cNvPr id="72" name="フローチャート : 判断 71"/>
        <xdr:cNvSpPr/>
      </xdr:nvSpPr>
      <xdr:spPr>
        <a:xfrm>
          <a:off x="1968500" y="64689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46622</xdr:rowOff>
    </xdr:from>
    <xdr:ext cx="534377" cy="259045"/>
    <xdr:sp macro="" textlink="">
      <xdr:nvSpPr>
        <xdr:cNvPr id="73" name="テキスト ボックス 72"/>
        <xdr:cNvSpPr txBox="1"/>
      </xdr:nvSpPr>
      <xdr:spPr>
        <a:xfrm>
          <a:off x="1752111" y="656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16,268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119516</xdr:rowOff>
    </xdr:from>
    <xdr:to>
      <xdr:col>1</xdr:col>
      <xdr:colOff>485775</xdr:colOff>
      <xdr:row>38</xdr:row>
      <xdr:rowOff>49666</xdr:rowOff>
    </xdr:to>
    <xdr:sp macro="" textlink="">
      <xdr:nvSpPr>
        <xdr:cNvPr id="74" name="フローチャート : 判断 73"/>
        <xdr:cNvSpPr/>
      </xdr:nvSpPr>
      <xdr:spPr>
        <a:xfrm>
          <a:off x="1079500" y="646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40793</xdr:rowOff>
    </xdr:from>
    <xdr:ext cx="534377" cy="259045"/>
    <xdr:sp macro="" textlink="">
      <xdr:nvSpPr>
        <xdr:cNvPr id="75" name="テキスト ボックス 74"/>
        <xdr:cNvSpPr txBox="1"/>
      </xdr:nvSpPr>
      <xdr:spPr>
        <a:xfrm>
          <a:off x="863111" y="655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16,625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122782</xdr:rowOff>
    </xdr:from>
    <xdr:to>
      <xdr:col>6</xdr:col>
      <xdr:colOff>561975</xdr:colOff>
      <xdr:row>38</xdr:row>
      <xdr:rowOff>52932</xdr:rowOff>
    </xdr:to>
    <xdr:sp macro="" textlink="">
      <xdr:nvSpPr>
        <xdr:cNvPr id="81" name="円/楕円 80"/>
        <xdr:cNvSpPr/>
      </xdr:nvSpPr>
      <xdr:spPr>
        <a:xfrm>
          <a:off x="4584700" y="646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145659</xdr:rowOff>
    </xdr:from>
    <xdr:ext cx="534377" cy="259045"/>
    <xdr:sp macro="" textlink="">
      <xdr:nvSpPr>
        <xdr:cNvPr id="82" name="議会費該当値テキスト"/>
        <xdr:cNvSpPr txBox="1"/>
      </xdr:nvSpPr>
      <xdr:spPr>
        <a:xfrm>
          <a:off x="4686300" y="631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16,425</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99040</xdr:rowOff>
    </xdr:from>
    <xdr:to>
      <xdr:col>5</xdr:col>
      <xdr:colOff>409575</xdr:colOff>
      <xdr:row>38</xdr:row>
      <xdr:rowOff>29190</xdr:rowOff>
    </xdr:to>
    <xdr:sp macro="" textlink="">
      <xdr:nvSpPr>
        <xdr:cNvPr id="83" name="円/楕円 82"/>
        <xdr:cNvSpPr/>
      </xdr:nvSpPr>
      <xdr:spPr>
        <a:xfrm>
          <a:off x="3746500" y="644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45717</xdr:rowOff>
    </xdr:from>
    <xdr:ext cx="534377" cy="259045"/>
    <xdr:sp macro="" textlink="">
      <xdr:nvSpPr>
        <xdr:cNvPr id="84" name="テキスト ボックス 83"/>
        <xdr:cNvSpPr txBox="1"/>
      </xdr:nvSpPr>
      <xdr:spPr>
        <a:xfrm>
          <a:off x="3530111" y="6217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17,879</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99693</xdr:rowOff>
    </xdr:from>
    <xdr:to>
      <xdr:col>4</xdr:col>
      <xdr:colOff>206375</xdr:colOff>
      <xdr:row>38</xdr:row>
      <xdr:rowOff>29843</xdr:rowOff>
    </xdr:to>
    <xdr:sp macro="" textlink="">
      <xdr:nvSpPr>
        <xdr:cNvPr id="85" name="円/楕円 84"/>
        <xdr:cNvSpPr/>
      </xdr:nvSpPr>
      <xdr:spPr>
        <a:xfrm>
          <a:off x="2857500" y="644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46370</xdr:rowOff>
    </xdr:from>
    <xdr:ext cx="534377" cy="259045"/>
    <xdr:sp macro="" textlink="">
      <xdr:nvSpPr>
        <xdr:cNvPr id="86" name="テキスト ボックス 85"/>
        <xdr:cNvSpPr txBox="1"/>
      </xdr:nvSpPr>
      <xdr:spPr>
        <a:xfrm>
          <a:off x="2641111" y="6218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17,839</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116724</xdr:rowOff>
    </xdr:from>
    <xdr:to>
      <xdr:col>3</xdr:col>
      <xdr:colOff>3175</xdr:colOff>
      <xdr:row>38</xdr:row>
      <xdr:rowOff>46874</xdr:rowOff>
    </xdr:to>
    <xdr:sp macro="" textlink="">
      <xdr:nvSpPr>
        <xdr:cNvPr id="87" name="円/楕円 86"/>
        <xdr:cNvSpPr/>
      </xdr:nvSpPr>
      <xdr:spPr>
        <a:xfrm>
          <a:off x="1968500" y="646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63401</xdr:rowOff>
    </xdr:from>
    <xdr:ext cx="534377" cy="259045"/>
    <xdr:sp macro="" textlink="">
      <xdr:nvSpPr>
        <xdr:cNvPr id="88" name="テキスト ボックス 87"/>
        <xdr:cNvSpPr txBox="1"/>
      </xdr:nvSpPr>
      <xdr:spPr>
        <a:xfrm>
          <a:off x="1752111" y="6235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16,796</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102649</xdr:rowOff>
    </xdr:from>
    <xdr:to>
      <xdr:col>1</xdr:col>
      <xdr:colOff>485775</xdr:colOff>
      <xdr:row>38</xdr:row>
      <xdr:rowOff>32799</xdr:rowOff>
    </xdr:to>
    <xdr:sp macro="" textlink="">
      <xdr:nvSpPr>
        <xdr:cNvPr id="89" name="円/楕円 88"/>
        <xdr:cNvSpPr/>
      </xdr:nvSpPr>
      <xdr:spPr>
        <a:xfrm>
          <a:off x="1079500" y="644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49326</xdr:rowOff>
    </xdr:from>
    <xdr:ext cx="534377" cy="259045"/>
    <xdr:sp macro="" textlink="">
      <xdr:nvSpPr>
        <xdr:cNvPr id="90" name="テキスト ボックス 89"/>
        <xdr:cNvSpPr txBox="1"/>
      </xdr:nvSpPr>
      <xdr:spPr>
        <a:xfrm>
          <a:off x="863111" y="622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17,658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61,372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167927</xdr:rowOff>
    </xdr:from>
    <xdr:to>
      <xdr:col>6</xdr:col>
      <xdr:colOff>510540</xdr:colOff>
      <xdr:row>58</xdr:row>
      <xdr:rowOff>119150</xdr:rowOff>
    </xdr:to>
    <xdr:cxnSp macro="">
      <xdr:nvCxnSpPr>
        <xdr:cNvPr id="114" name="直線コネクタ 113"/>
        <xdr:cNvCxnSpPr/>
      </xdr:nvCxnSpPr>
      <xdr:spPr>
        <a:xfrm flipV="1">
          <a:off x="4633595" y="8740427"/>
          <a:ext cx="1270" cy="1322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122977</xdr:rowOff>
    </xdr:from>
    <xdr:ext cx="534377" cy="259045"/>
    <xdr:sp macro="" textlink="">
      <xdr:nvSpPr>
        <xdr:cNvPr id="115" name="総務費最小値テキスト"/>
        <xdr:cNvSpPr txBox="1"/>
      </xdr:nvSpPr>
      <xdr:spPr>
        <a:xfrm>
          <a:off x="4686300" y="1006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76,181</a:t>
          </a:r>
          <a:endParaRPr kumimoji="1" lang="ja-JP" altLang="en-US" sz="1000" b="1">
            <a:latin typeface="ＭＳ Ｐゴシック"/>
          </a:endParaRPr>
        </a:p>
      </xdr:txBody>
    </xdr:sp>
    <xdr:clientData/>
  </xdr:oneCellAnchor>
  <xdr:twoCellAnchor>
    <xdr:from>
      <xdr:col>6</xdr:col>
      <xdr:colOff>422275</xdr:colOff>
      <xdr:row>58</xdr:row>
      <xdr:rowOff>119150</xdr:rowOff>
    </xdr:from>
    <xdr:to>
      <xdr:col>6</xdr:col>
      <xdr:colOff>600075</xdr:colOff>
      <xdr:row>58</xdr:row>
      <xdr:rowOff>119150</xdr:rowOff>
    </xdr:to>
    <xdr:cxnSp macro="">
      <xdr:nvCxnSpPr>
        <xdr:cNvPr id="116" name="直線コネクタ 115"/>
        <xdr:cNvCxnSpPr/>
      </xdr:nvCxnSpPr>
      <xdr:spPr>
        <a:xfrm>
          <a:off x="4546600" y="10063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114604</xdr:rowOff>
    </xdr:from>
    <xdr:ext cx="690189" cy="259045"/>
    <xdr:sp macro="" textlink="">
      <xdr:nvSpPr>
        <xdr:cNvPr id="117" name="総務費最大値テキスト"/>
        <xdr:cNvSpPr txBox="1"/>
      </xdr:nvSpPr>
      <xdr:spPr>
        <a:xfrm>
          <a:off x="4686300" y="85156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1,117,774</a:t>
          </a:r>
          <a:endParaRPr kumimoji="1" lang="ja-JP" altLang="en-US" sz="1000" b="1">
            <a:latin typeface="ＭＳ Ｐゴシック"/>
          </a:endParaRPr>
        </a:p>
      </xdr:txBody>
    </xdr:sp>
    <xdr:clientData/>
  </xdr:oneCellAnchor>
  <xdr:twoCellAnchor>
    <xdr:from>
      <xdr:col>6</xdr:col>
      <xdr:colOff>422275</xdr:colOff>
      <xdr:row>50</xdr:row>
      <xdr:rowOff>167927</xdr:rowOff>
    </xdr:from>
    <xdr:to>
      <xdr:col>6</xdr:col>
      <xdr:colOff>600075</xdr:colOff>
      <xdr:row>50</xdr:row>
      <xdr:rowOff>167927</xdr:rowOff>
    </xdr:to>
    <xdr:cxnSp macro="">
      <xdr:nvCxnSpPr>
        <xdr:cNvPr id="118" name="直線コネクタ 117"/>
        <xdr:cNvCxnSpPr/>
      </xdr:nvCxnSpPr>
      <xdr:spPr>
        <a:xfrm>
          <a:off x="4546600" y="8740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170397</xdr:rowOff>
    </xdr:from>
    <xdr:to>
      <xdr:col>6</xdr:col>
      <xdr:colOff>511175</xdr:colOff>
      <xdr:row>57</xdr:row>
      <xdr:rowOff>102484</xdr:rowOff>
    </xdr:to>
    <xdr:cxnSp macro="">
      <xdr:nvCxnSpPr>
        <xdr:cNvPr id="119" name="直線コネクタ 118"/>
        <xdr:cNvCxnSpPr/>
      </xdr:nvCxnSpPr>
      <xdr:spPr>
        <a:xfrm flipV="1">
          <a:off x="3797300" y="9771597"/>
          <a:ext cx="838200" cy="103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15327</xdr:rowOff>
    </xdr:from>
    <xdr:ext cx="599010" cy="259045"/>
    <xdr:sp macro="" textlink="">
      <xdr:nvSpPr>
        <xdr:cNvPr id="120" name="総務費平均値テキスト"/>
        <xdr:cNvSpPr txBox="1"/>
      </xdr:nvSpPr>
      <xdr:spPr>
        <a:xfrm>
          <a:off x="4686300" y="97879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235,945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36900</xdr:rowOff>
    </xdr:from>
    <xdr:to>
      <xdr:col>6</xdr:col>
      <xdr:colOff>561975</xdr:colOff>
      <xdr:row>57</xdr:row>
      <xdr:rowOff>138500</xdr:rowOff>
    </xdr:to>
    <xdr:sp macro="" textlink="">
      <xdr:nvSpPr>
        <xdr:cNvPr id="121" name="フローチャート : 判断 120"/>
        <xdr:cNvSpPr/>
      </xdr:nvSpPr>
      <xdr:spPr>
        <a:xfrm>
          <a:off x="4584700" y="980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102484</xdr:rowOff>
    </xdr:from>
    <xdr:to>
      <xdr:col>5</xdr:col>
      <xdr:colOff>358775</xdr:colOff>
      <xdr:row>58</xdr:row>
      <xdr:rowOff>21848</xdr:rowOff>
    </xdr:to>
    <xdr:cxnSp macro="">
      <xdr:nvCxnSpPr>
        <xdr:cNvPr id="122" name="直線コネクタ 121"/>
        <xdr:cNvCxnSpPr/>
      </xdr:nvCxnSpPr>
      <xdr:spPr>
        <a:xfrm flipV="1">
          <a:off x="2908300" y="9875134"/>
          <a:ext cx="889000" cy="90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47158</xdr:rowOff>
    </xdr:from>
    <xdr:to>
      <xdr:col>5</xdr:col>
      <xdr:colOff>409575</xdr:colOff>
      <xdr:row>57</xdr:row>
      <xdr:rowOff>148758</xdr:rowOff>
    </xdr:to>
    <xdr:sp macro="" textlink="">
      <xdr:nvSpPr>
        <xdr:cNvPr id="123" name="フローチャート : 判断 122"/>
        <xdr:cNvSpPr/>
      </xdr:nvSpPr>
      <xdr:spPr>
        <a:xfrm>
          <a:off x="3746500" y="9819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165285</xdr:rowOff>
    </xdr:from>
    <xdr:ext cx="599010" cy="259045"/>
    <xdr:sp macro="" textlink="">
      <xdr:nvSpPr>
        <xdr:cNvPr id="124" name="テキスト ボックス 123"/>
        <xdr:cNvSpPr txBox="1"/>
      </xdr:nvSpPr>
      <xdr:spPr>
        <a:xfrm>
          <a:off x="3497794" y="959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227,868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21848</xdr:rowOff>
    </xdr:from>
    <xdr:to>
      <xdr:col>4</xdr:col>
      <xdr:colOff>155575</xdr:colOff>
      <xdr:row>58</xdr:row>
      <xdr:rowOff>29938</xdr:rowOff>
    </xdr:to>
    <xdr:cxnSp macro="">
      <xdr:nvCxnSpPr>
        <xdr:cNvPr id="125" name="直線コネクタ 124"/>
        <xdr:cNvCxnSpPr/>
      </xdr:nvCxnSpPr>
      <xdr:spPr>
        <a:xfrm flipV="1">
          <a:off x="2019300" y="9965948"/>
          <a:ext cx="889000" cy="8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53913</xdr:rowOff>
    </xdr:from>
    <xdr:to>
      <xdr:col>4</xdr:col>
      <xdr:colOff>206375</xdr:colOff>
      <xdr:row>57</xdr:row>
      <xdr:rowOff>155513</xdr:rowOff>
    </xdr:to>
    <xdr:sp macro="" textlink="">
      <xdr:nvSpPr>
        <xdr:cNvPr id="126" name="フローチャート : 判断 125"/>
        <xdr:cNvSpPr/>
      </xdr:nvSpPr>
      <xdr:spPr>
        <a:xfrm>
          <a:off x="2857500" y="982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590</xdr:rowOff>
    </xdr:from>
    <xdr:ext cx="599010" cy="259045"/>
    <xdr:sp macro="" textlink="">
      <xdr:nvSpPr>
        <xdr:cNvPr id="127" name="テキスト ボックス 126"/>
        <xdr:cNvSpPr txBox="1"/>
      </xdr:nvSpPr>
      <xdr:spPr>
        <a:xfrm>
          <a:off x="2608794" y="9601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222,549</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29938</xdr:rowOff>
    </xdr:from>
    <xdr:to>
      <xdr:col>2</xdr:col>
      <xdr:colOff>638175</xdr:colOff>
      <xdr:row>58</xdr:row>
      <xdr:rowOff>32830</xdr:rowOff>
    </xdr:to>
    <xdr:cxnSp macro="">
      <xdr:nvCxnSpPr>
        <xdr:cNvPr id="128" name="直線コネクタ 127"/>
        <xdr:cNvCxnSpPr/>
      </xdr:nvCxnSpPr>
      <xdr:spPr>
        <a:xfrm flipV="1">
          <a:off x="1130300" y="9974038"/>
          <a:ext cx="889000" cy="2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48628</xdr:rowOff>
    </xdr:from>
    <xdr:to>
      <xdr:col>3</xdr:col>
      <xdr:colOff>3175</xdr:colOff>
      <xdr:row>57</xdr:row>
      <xdr:rowOff>150228</xdr:rowOff>
    </xdr:to>
    <xdr:sp macro="" textlink="">
      <xdr:nvSpPr>
        <xdr:cNvPr id="129" name="フローチャート : 判断 128"/>
        <xdr:cNvSpPr/>
      </xdr:nvSpPr>
      <xdr:spPr>
        <a:xfrm>
          <a:off x="1968500" y="982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166755</xdr:rowOff>
    </xdr:from>
    <xdr:ext cx="599010" cy="259045"/>
    <xdr:sp macro="" textlink="">
      <xdr:nvSpPr>
        <xdr:cNvPr id="130" name="テキスト ボックス 129"/>
        <xdr:cNvSpPr txBox="1"/>
      </xdr:nvSpPr>
      <xdr:spPr>
        <a:xfrm>
          <a:off x="1719794" y="9596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226,710</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100597</xdr:rowOff>
    </xdr:from>
    <xdr:to>
      <xdr:col>1</xdr:col>
      <xdr:colOff>485775</xdr:colOff>
      <xdr:row>57</xdr:row>
      <xdr:rowOff>30747</xdr:rowOff>
    </xdr:to>
    <xdr:sp macro="" textlink="">
      <xdr:nvSpPr>
        <xdr:cNvPr id="131" name="フローチャート : 判断 130"/>
        <xdr:cNvSpPr/>
      </xdr:nvSpPr>
      <xdr:spPr>
        <a:xfrm>
          <a:off x="1079500" y="9701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47274</xdr:rowOff>
    </xdr:from>
    <xdr:ext cx="599010" cy="259045"/>
    <xdr:sp macro="" textlink="">
      <xdr:nvSpPr>
        <xdr:cNvPr id="132" name="テキスト ボックス 131"/>
        <xdr:cNvSpPr txBox="1"/>
      </xdr:nvSpPr>
      <xdr:spPr>
        <a:xfrm>
          <a:off x="830794" y="9477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320,790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119597</xdr:rowOff>
    </xdr:from>
    <xdr:to>
      <xdr:col>6</xdr:col>
      <xdr:colOff>561975</xdr:colOff>
      <xdr:row>57</xdr:row>
      <xdr:rowOff>49747</xdr:rowOff>
    </xdr:to>
    <xdr:sp macro="" textlink="">
      <xdr:nvSpPr>
        <xdr:cNvPr id="138" name="円/楕円 137"/>
        <xdr:cNvSpPr/>
      </xdr:nvSpPr>
      <xdr:spPr>
        <a:xfrm>
          <a:off x="4584700" y="972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142474</xdr:rowOff>
    </xdr:from>
    <xdr:ext cx="599010" cy="259045"/>
    <xdr:sp macro="" textlink="">
      <xdr:nvSpPr>
        <xdr:cNvPr id="139" name="総務費該当値テキスト"/>
        <xdr:cNvSpPr txBox="1"/>
      </xdr:nvSpPr>
      <xdr:spPr>
        <a:xfrm>
          <a:off x="4686300" y="9572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305,829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51684</xdr:rowOff>
    </xdr:from>
    <xdr:to>
      <xdr:col>5</xdr:col>
      <xdr:colOff>409575</xdr:colOff>
      <xdr:row>57</xdr:row>
      <xdr:rowOff>153284</xdr:rowOff>
    </xdr:to>
    <xdr:sp macro="" textlink="">
      <xdr:nvSpPr>
        <xdr:cNvPr id="140" name="円/楕円 139"/>
        <xdr:cNvSpPr/>
      </xdr:nvSpPr>
      <xdr:spPr>
        <a:xfrm>
          <a:off x="3746500" y="982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144411</xdr:rowOff>
    </xdr:from>
    <xdr:ext cx="599010" cy="259045"/>
    <xdr:sp macro="" textlink="">
      <xdr:nvSpPr>
        <xdr:cNvPr id="141" name="テキスト ボックス 140"/>
        <xdr:cNvSpPr txBox="1"/>
      </xdr:nvSpPr>
      <xdr:spPr>
        <a:xfrm>
          <a:off x="3497794" y="9917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224,304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142498</xdr:rowOff>
    </xdr:from>
    <xdr:to>
      <xdr:col>4</xdr:col>
      <xdr:colOff>206375</xdr:colOff>
      <xdr:row>58</xdr:row>
      <xdr:rowOff>72648</xdr:rowOff>
    </xdr:to>
    <xdr:sp macro="" textlink="">
      <xdr:nvSpPr>
        <xdr:cNvPr id="142" name="円/楕円 141"/>
        <xdr:cNvSpPr/>
      </xdr:nvSpPr>
      <xdr:spPr>
        <a:xfrm>
          <a:off x="2857500" y="991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63775</xdr:rowOff>
    </xdr:from>
    <xdr:ext cx="599010" cy="259045"/>
    <xdr:sp macro="" textlink="">
      <xdr:nvSpPr>
        <xdr:cNvPr id="143" name="テキスト ボックス 142"/>
        <xdr:cNvSpPr txBox="1"/>
      </xdr:nvSpPr>
      <xdr:spPr>
        <a:xfrm>
          <a:off x="2608794" y="10007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152,797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150588</xdr:rowOff>
    </xdr:from>
    <xdr:to>
      <xdr:col>3</xdr:col>
      <xdr:colOff>3175</xdr:colOff>
      <xdr:row>58</xdr:row>
      <xdr:rowOff>80738</xdr:rowOff>
    </xdr:to>
    <xdr:sp macro="" textlink="">
      <xdr:nvSpPr>
        <xdr:cNvPr id="144" name="円/楕円 143"/>
        <xdr:cNvSpPr/>
      </xdr:nvSpPr>
      <xdr:spPr>
        <a:xfrm>
          <a:off x="1968500" y="992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71865</xdr:rowOff>
    </xdr:from>
    <xdr:ext cx="599010" cy="259045"/>
    <xdr:sp macro="" textlink="">
      <xdr:nvSpPr>
        <xdr:cNvPr id="145" name="テキスト ボックス 144"/>
        <xdr:cNvSpPr txBox="1"/>
      </xdr:nvSpPr>
      <xdr:spPr>
        <a:xfrm>
          <a:off x="1719794" y="10015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146,427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153480</xdr:rowOff>
    </xdr:from>
    <xdr:to>
      <xdr:col>1</xdr:col>
      <xdr:colOff>485775</xdr:colOff>
      <xdr:row>58</xdr:row>
      <xdr:rowOff>83630</xdr:rowOff>
    </xdr:to>
    <xdr:sp macro="" textlink="">
      <xdr:nvSpPr>
        <xdr:cNvPr id="146" name="円/楕円 145"/>
        <xdr:cNvSpPr/>
      </xdr:nvSpPr>
      <xdr:spPr>
        <a:xfrm>
          <a:off x="1079500" y="992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74757</xdr:rowOff>
    </xdr:from>
    <xdr:ext cx="599010" cy="259045"/>
    <xdr:sp macro="" textlink="">
      <xdr:nvSpPr>
        <xdr:cNvPr id="147" name="テキスト ボックス 146"/>
        <xdr:cNvSpPr txBox="1"/>
      </xdr:nvSpPr>
      <xdr:spPr>
        <a:xfrm>
          <a:off x="830794" y="10018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144,150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196,426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9" name="テキスト ボックス 168"/>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55797</xdr:rowOff>
    </xdr:from>
    <xdr:to>
      <xdr:col>6</xdr:col>
      <xdr:colOff>510540</xdr:colOff>
      <xdr:row>78</xdr:row>
      <xdr:rowOff>78755</xdr:rowOff>
    </xdr:to>
    <xdr:cxnSp macro="">
      <xdr:nvCxnSpPr>
        <xdr:cNvPr id="173" name="直線コネクタ 172"/>
        <xdr:cNvCxnSpPr/>
      </xdr:nvCxnSpPr>
      <xdr:spPr>
        <a:xfrm flipV="1">
          <a:off x="4633595" y="12057297"/>
          <a:ext cx="1270" cy="139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82582</xdr:rowOff>
    </xdr:from>
    <xdr:ext cx="599010" cy="259045"/>
    <xdr:sp macro="" textlink="">
      <xdr:nvSpPr>
        <xdr:cNvPr id="174" name="民生費最小値テキスト"/>
        <xdr:cNvSpPr txBox="1"/>
      </xdr:nvSpPr>
      <xdr:spPr>
        <a:xfrm>
          <a:off x="4686300" y="13455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117,324</a:t>
          </a:r>
          <a:endParaRPr kumimoji="1" lang="ja-JP" altLang="en-US" sz="1000" b="1">
            <a:latin typeface="ＭＳ Ｐゴシック"/>
          </a:endParaRPr>
        </a:p>
      </xdr:txBody>
    </xdr:sp>
    <xdr:clientData/>
  </xdr:oneCellAnchor>
  <xdr:twoCellAnchor>
    <xdr:from>
      <xdr:col>6</xdr:col>
      <xdr:colOff>422275</xdr:colOff>
      <xdr:row>78</xdr:row>
      <xdr:rowOff>78755</xdr:rowOff>
    </xdr:from>
    <xdr:to>
      <xdr:col>6</xdr:col>
      <xdr:colOff>600075</xdr:colOff>
      <xdr:row>78</xdr:row>
      <xdr:rowOff>78755</xdr:rowOff>
    </xdr:to>
    <xdr:cxnSp macro="">
      <xdr:nvCxnSpPr>
        <xdr:cNvPr id="175" name="直線コネクタ 174"/>
        <xdr:cNvCxnSpPr/>
      </xdr:nvCxnSpPr>
      <xdr:spPr>
        <a:xfrm>
          <a:off x="4546600" y="134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2474</xdr:rowOff>
    </xdr:from>
    <xdr:ext cx="599010" cy="259045"/>
    <xdr:sp macro="" textlink="">
      <xdr:nvSpPr>
        <xdr:cNvPr id="176" name="民生費最大値テキスト"/>
        <xdr:cNvSpPr txBox="1"/>
      </xdr:nvSpPr>
      <xdr:spPr>
        <a:xfrm>
          <a:off x="4686300" y="11832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971,384</a:t>
          </a:r>
          <a:endParaRPr kumimoji="1" lang="ja-JP" altLang="en-US" sz="1000" b="1">
            <a:latin typeface="ＭＳ Ｐゴシック"/>
          </a:endParaRPr>
        </a:p>
      </xdr:txBody>
    </xdr:sp>
    <xdr:clientData/>
  </xdr:oneCellAnchor>
  <xdr:twoCellAnchor>
    <xdr:from>
      <xdr:col>6</xdr:col>
      <xdr:colOff>422275</xdr:colOff>
      <xdr:row>70</xdr:row>
      <xdr:rowOff>55797</xdr:rowOff>
    </xdr:from>
    <xdr:to>
      <xdr:col>6</xdr:col>
      <xdr:colOff>600075</xdr:colOff>
      <xdr:row>70</xdr:row>
      <xdr:rowOff>55797</xdr:rowOff>
    </xdr:to>
    <xdr:cxnSp macro="">
      <xdr:nvCxnSpPr>
        <xdr:cNvPr id="177" name="直線コネクタ 176"/>
        <xdr:cNvCxnSpPr/>
      </xdr:nvCxnSpPr>
      <xdr:spPr>
        <a:xfrm>
          <a:off x="4546600" y="1205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123698</xdr:rowOff>
    </xdr:from>
    <xdr:to>
      <xdr:col>6</xdr:col>
      <xdr:colOff>511175</xdr:colOff>
      <xdr:row>77</xdr:row>
      <xdr:rowOff>7462</xdr:rowOff>
    </xdr:to>
    <xdr:cxnSp macro="">
      <xdr:nvCxnSpPr>
        <xdr:cNvPr id="178" name="直線コネクタ 177"/>
        <xdr:cNvCxnSpPr/>
      </xdr:nvCxnSpPr>
      <xdr:spPr>
        <a:xfrm flipV="1">
          <a:off x="3797300" y="13153898"/>
          <a:ext cx="838200" cy="5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57636</xdr:rowOff>
    </xdr:from>
    <xdr:ext cx="599010" cy="259045"/>
    <xdr:sp macro="" textlink="">
      <xdr:nvSpPr>
        <xdr:cNvPr id="179" name="民生費平均値テキスト"/>
        <xdr:cNvSpPr txBox="1"/>
      </xdr:nvSpPr>
      <xdr:spPr>
        <a:xfrm>
          <a:off x="4686300" y="132592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190,935</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79209</xdr:rowOff>
    </xdr:from>
    <xdr:to>
      <xdr:col>6</xdr:col>
      <xdr:colOff>561975</xdr:colOff>
      <xdr:row>78</xdr:row>
      <xdr:rowOff>9359</xdr:rowOff>
    </xdr:to>
    <xdr:sp macro="" textlink="">
      <xdr:nvSpPr>
        <xdr:cNvPr id="180" name="フローチャート : 判断 179"/>
        <xdr:cNvSpPr/>
      </xdr:nvSpPr>
      <xdr:spPr>
        <a:xfrm>
          <a:off x="4584700" y="132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121295</xdr:rowOff>
    </xdr:from>
    <xdr:to>
      <xdr:col>5</xdr:col>
      <xdr:colOff>358775</xdr:colOff>
      <xdr:row>77</xdr:row>
      <xdr:rowOff>7462</xdr:rowOff>
    </xdr:to>
    <xdr:cxnSp macro="">
      <xdr:nvCxnSpPr>
        <xdr:cNvPr id="181" name="直線コネクタ 180"/>
        <xdr:cNvCxnSpPr/>
      </xdr:nvCxnSpPr>
      <xdr:spPr>
        <a:xfrm>
          <a:off x="2908300" y="13151495"/>
          <a:ext cx="889000" cy="57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91115</xdr:rowOff>
    </xdr:from>
    <xdr:to>
      <xdr:col>5</xdr:col>
      <xdr:colOff>409575</xdr:colOff>
      <xdr:row>78</xdr:row>
      <xdr:rowOff>21265</xdr:rowOff>
    </xdr:to>
    <xdr:sp macro="" textlink="">
      <xdr:nvSpPr>
        <xdr:cNvPr id="182" name="フローチャート : 判断 181"/>
        <xdr:cNvSpPr/>
      </xdr:nvSpPr>
      <xdr:spPr>
        <a:xfrm>
          <a:off x="3746500" y="1329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12392</xdr:rowOff>
    </xdr:from>
    <xdr:ext cx="599010" cy="259045"/>
    <xdr:sp macro="" textlink="">
      <xdr:nvSpPr>
        <xdr:cNvPr id="183" name="テキスト ボックス 182"/>
        <xdr:cNvSpPr txBox="1"/>
      </xdr:nvSpPr>
      <xdr:spPr>
        <a:xfrm>
          <a:off x="3497794" y="13385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183,643</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123819</xdr:rowOff>
    </xdr:from>
    <xdr:to>
      <xdr:col>4</xdr:col>
      <xdr:colOff>155575</xdr:colOff>
      <xdr:row>76</xdr:row>
      <xdr:rowOff>121295</xdr:rowOff>
    </xdr:to>
    <xdr:cxnSp macro="">
      <xdr:nvCxnSpPr>
        <xdr:cNvPr id="184" name="直線コネクタ 183"/>
        <xdr:cNvCxnSpPr/>
      </xdr:nvCxnSpPr>
      <xdr:spPr>
        <a:xfrm>
          <a:off x="2019300" y="12982569"/>
          <a:ext cx="889000" cy="168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69855</xdr:rowOff>
    </xdr:from>
    <xdr:to>
      <xdr:col>4</xdr:col>
      <xdr:colOff>206375</xdr:colOff>
      <xdr:row>78</xdr:row>
      <xdr:rowOff>5</xdr:rowOff>
    </xdr:to>
    <xdr:sp macro="" textlink="">
      <xdr:nvSpPr>
        <xdr:cNvPr id="185" name="フローチャート : 判断 184"/>
        <xdr:cNvSpPr/>
      </xdr:nvSpPr>
      <xdr:spPr>
        <a:xfrm>
          <a:off x="2857500" y="1327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162582</xdr:rowOff>
    </xdr:from>
    <xdr:ext cx="599010" cy="259045"/>
    <xdr:sp macro="" textlink="">
      <xdr:nvSpPr>
        <xdr:cNvPr id="186" name="テキスト ボックス 185"/>
        <xdr:cNvSpPr txBox="1"/>
      </xdr:nvSpPr>
      <xdr:spPr>
        <a:xfrm>
          <a:off x="2608794" y="13364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196,664</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123819</xdr:rowOff>
    </xdr:from>
    <xdr:to>
      <xdr:col>2</xdr:col>
      <xdr:colOff>638175</xdr:colOff>
      <xdr:row>77</xdr:row>
      <xdr:rowOff>26995</xdr:rowOff>
    </xdr:to>
    <xdr:cxnSp macro="">
      <xdr:nvCxnSpPr>
        <xdr:cNvPr id="187" name="直線コネクタ 186"/>
        <xdr:cNvCxnSpPr/>
      </xdr:nvCxnSpPr>
      <xdr:spPr>
        <a:xfrm flipV="1">
          <a:off x="1130300" y="12982569"/>
          <a:ext cx="889000" cy="246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14010</xdr:rowOff>
    </xdr:from>
    <xdr:to>
      <xdr:col>3</xdr:col>
      <xdr:colOff>3175</xdr:colOff>
      <xdr:row>77</xdr:row>
      <xdr:rowOff>115610</xdr:rowOff>
    </xdr:to>
    <xdr:sp macro="" textlink="">
      <xdr:nvSpPr>
        <xdr:cNvPr id="188" name="フローチャート : 判断 187"/>
        <xdr:cNvSpPr/>
      </xdr:nvSpPr>
      <xdr:spPr>
        <a:xfrm>
          <a:off x="1968500" y="1321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106737</xdr:rowOff>
    </xdr:from>
    <xdr:ext cx="599010" cy="259045"/>
    <xdr:sp macro="" textlink="">
      <xdr:nvSpPr>
        <xdr:cNvPr id="189" name="テキスト ボックス 188"/>
        <xdr:cNvSpPr txBox="1"/>
      </xdr:nvSpPr>
      <xdr:spPr>
        <a:xfrm>
          <a:off x="1719794" y="13308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230,864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39633</xdr:rowOff>
    </xdr:from>
    <xdr:to>
      <xdr:col>1</xdr:col>
      <xdr:colOff>485775</xdr:colOff>
      <xdr:row>77</xdr:row>
      <xdr:rowOff>141233</xdr:rowOff>
    </xdr:to>
    <xdr:sp macro="" textlink="">
      <xdr:nvSpPr>
        <xdr:cNvPr id="190" name="フローチャート : 判断 189"/>
        <xdr:cNvSpPr/>
      </xdr:nvSpPr>
      <xdr:spPr>
        <a:xfrm>
          <a:off x="1079500" y="1324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132360</xdr:rowOff>
    </xdr:from>
    <xdr:ext cx="599010" cy="259045"/>
    <xdr:sp macro="" textlink="">
      <xdr:nvSpPr>
        <xdr:cNvPr id="191" name="テキスト ボックス 190"/>
        <xdr:cNvSpPr txBox="1"/>
      </xdr:nvSpPr>
      <xdr:spPr>
        <a:xfrm>
          <a:off x="830794" y="13334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215,172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72898</xdr:rowOff>
    </xdr:from>
    <xdr:to>
      <xdr:col>6</xdr:col>
      <xdr:colOff>561975</xdr:colOff>
      <xdr:row>77</xdr:row>
      <xdr:rowOff>3048</xdr:rowOff>
    </xdr:to>
    <xdr:sp macro="" textlink="">
      <xdr:nvSpPr>
        <xdr:cNvPr id="197" name="円/楕円 196"/>
        <xdr:cNvSpPr/>
      </xdr:nvSpPr>
      <xdr:spPr>
        <a:xfrm>
          <a:off x="4584700" y="1310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95775</xdr:rowOff>
    </xdr:from>
    <xdr:ext cx="599010" cy="259045"/>
    <xdr:sp macro="" textlink="">
      <xdr:nvSpPr>
        <xdr:cNvPr id="198" name="民生費該当値テキスト"/>
        <xdr:cNvSpPr txBox="1"/>
      </xdr:nvSpPr>
      <xdr:spPr>
        <a:xfrm>
          <a:off x="4686300" y="12954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299,800</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128112</xdr:rowOff>
    </xdr:from>
    <xdr:to>
      <xdr:col>5</xdr:col>
      <xdr:colOff>409575</xdr:colOff>
      <xdr:row>77</xdr:row>
      <xdr:rowOff>58262</xdr:rowOff>
    </xdr:to>
    <xdr:sp macro="" textlink="">
      <xdr:nvSpPr>
        <xdr:cNvPr id="199" name="円/楕円 198"/>
        <xdr:cNvSpPr/>
      </xdr:nvSpPr>
      <xdr:spPr>
        <a:xfrm>
          <a:off x="3746500" y="1315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74789</xdr:rowOff>
    </xdr:from>
    <xdr:ext cx="599010" cy="259045"/>
    <xdr:sp macro="" textlink="">
      <xdr:nvSpPr>
        <xdr:cNvPr id="200" name="テキスト ボックス 199"/>
        <xdr:cNvSpPr txBox="1"/>
      </xdr:nvSpPr>
      <xdr:spPr>
        <a:xfrm>
          <a:off x="3497794" y="12933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265,986</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70495</xdr:rowOff>
    </xdr:from>
    <xdr:to>
      <xdr:col>4</xdr:col>
      <xdr:colOff>206375</xdr:colOff>
      <xdr:row>77</xdr:row>
      <xdr:rowOff>645</xdr:rowOff>
    </xdr:to>
    <xdr:sp macro="" textlink="">
      <xdr:nvSpPr>
        <xdr:cNvPr id="201" name="円/楕円 200"/>
        <xdr:cNvSpPr/>
      </xdr:nvSpPr>
      <xdr:spPr>
        <a:xfrm>
          <a:off x="2857500" y="1310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17171</xdr:rowOff>
    </xdr:from>
    <xdr:ext cx="599010" cy="259045"/>
    <xdr:sp macro="" textlink="">
      <xdr:nvSpPr>
        <xdr:cNvPr id="202" name="テキスト ボックス 201"/>
        <xdr:cNvSpPr txBox="1"/>
      </xdr:nvSpPr>
      <xdr:spPr>
        <a:xfrm>
          <a:off x="2608794" y="12875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301,272</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73019</xdr:rowOff>
    </xdr:from>
    <xdr:to>
      <xdr:col>3</xdr:col>
      <xdr:colOff>3175</xdr:colOff>
      <xdr:row>76</xdr:row>
      <xdr:rowOff>3169</xdr:rowOff>
    </xdr:to>
    <xdr:sp macro="" textlink="">
      <xdr:nvSpPr>
        <xdr:cNvPr id="203" name="円/楕円 202"/>
        <xdr:cNvSpPr/>
      </xdr:nvSpPr>
      <xdr:spPr>
        <a:xfrm>
          <a:off x="1968500" y="1293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19696</xdr:rowOff>
    </xdr:from>
    <xdr:ext cx="599010" cy="259045"/>
    <xdr:sp macro="" textlink="">
      <xdr:nvSpPr>
        <xdr:cNvPr id="204" name="テキスト ボックス 203"/>
        <xdr:cNvSpPr txBox="1"/>
      </xdr:nvSpPr>
      <xdr:spPr>
        <a:xfrm>
          <a:off x="1719794" y="12706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404,726</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147645</xdr:rowOff>
    </xdr:from>
    <xdr:to>
      <xdr:col>1</xdr:col>
      <xdr:colOff>485775</xdr:colOff>
      <xdr:row>77</xdr:row>
      <xdr:rowOff>77795</xdr:rowOff>
    </xdr:to>
    <xdr:sp macro="" textlink="">
      <xdr:nvSpPr>
        <xdr:cNvPr id="205" name="円/楕円 204"/>
        <xdr:cNvSpPr/>
      </xdr:nvSpPr>
      <xdr:spPr>
        <a:xfrm>
          <a:off x="1079500" y="1317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94322</xdr:rowOff>
    </xdr:from>
    <xdr:ext cx="599010" cy="259045"/>
    <xdr:sp macro="" textlink="">
      <xdr:nvSpPr>
        <xdr:cNvPr id="206" name="テキスト ボックス 205"/>
        <xdr:cNvSpPr txBox="1"/>
      </xdr:nvSpPr>
      <xdr:spPr>
        <a:xfrm>
          <a:off x="830794" y="12953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254,023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102665</xdr:rowOff>
    </xdr:from>
    <xdr:to>
      <xdr:col>6</xdr:col>
      <xdr:colOff>510540</xdr:colOff>
      <xdr:row>98</xdr:row>
      <xdr:rowOff>148882</xdr:rowOff>
    </xdr:to>
    <xdr:cxnSp macro="">
      <xdr:nvCxnSpPr>
        <xdr:cNvPr id="230" name="直線コネクタ 229"/>
        <xdr:cNvCxnSpPr/>
      </xdr:nvCxnSpPr>
      <xdr:spPr>
        <a:xfrm flipV="1">
          <a:off x="4633595" y="15704615"/>
          <a:ext cx="1270" cy="1246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152709</xdr:rowOff>
    </xdr:from>
    <xdr:ext cx="534377" cy="259045"/>
    <xdr:sp macro="" textlink="">
      <xdr:nvSpPr>
        <xdr:cNvPr id="231" name="衛生費最小値テキスト"/>
        <xdr:cNvSpPr txBox="1"/>
      </xdr:nvSpPr>
      <xdr:spPr>
        <a:xfrm>
          <a:off x="4686300" y="1695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35,180</a:t>
          </a:r>
          <a:endParaRPr kumimoji="1" lang="ja-JP" altLang="en-US" sz="1000" b="1">
            <a:latin typeface="ＭＳ Ｐゴシック"/>
          </a:endParaRPr>
        </a:p>
      </xdr:txBody>
    </xdr:sp>
    <xdr:clientData/>
  </xdr:oneCellAnchor>
  <xdr:twoCellAnchor>
    <xdr:from>
      <xdr:col>6</xdr:col>
      <xdr:colOff>422275</xdr:colOff>
      <xdr:row>98</xdr:row>
      <xdr:rowOff>148882</xdr:rowOff>
    </xdr:from>
    <xdr:to>
      <xdr:col>6</xdr:col>
      <xdr:colOff>600075</xdr:colOff>
      <xdr:row>98</xdr:row>
      <xdr:rowOff>148882</xdr:rowOff>
    </xdr:to>
    <xdr:cxnSp macro="">
      <xdr:nvCxnSpPr>
        <xdr:cNvPr id="232" name="直線コネクタ 231"/>
        <xdr:cNvCxnSpPr/>
      </xdr:nvCxnSpPr>
      <xdr:spPr>
        <a:xfrm>
          <a:off x="4546600" y="16950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49342</xdr:rowOff>
    </xdr:from>
    <xdr:ext cx="599010" cy="259045"/>
    <xdr:sp macro="" textlink="">
      <xdr:nvSpPr>
        <xdr:cNvPr id="233" name="衛生費最大値テキスト"/>
        <xdr:cNvSpPr txBox="1"/>
      </xdr:nvSpPr>
      <xdr:spPr>
        <a:xfrm>
          <a:off x="4686300" y="1547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689,441</a:t>
          </a:r>
          <a:endParaRPr kumimoji="1" lang="ja-JP" altLang="en-US" sz="1000" b="1">
            <a:latin typeface="ＭＳ Ｐゴシック"/>
          </a:endParaRPr>
        </a:p>
      </xdr:txBody>
    </xdr:sp>
    <xdr:clientData/>
  </xdr:oneCellAnchor>
  <xdr:twoCellAnchor>
    <xdr:from>
      <xdr:col>6</xdr:col>
      <xdr:colOff>422275</xdr:colOff>
      <xdr:row>91</xdr:row>
      <xdr:rowOff>102665</xdr:rowOff>
    </xdr:from>
    <xdr:to>
      <xdr:col>6</xdr:col>
      <xdr:colOff>600075</xdr:colOff>
      <xdr:row>91</xdr:row>
      <xdr:rowOff>102665</xdr:rowOff>
    </xdr:to>
    <xdr:cxnSp macro="">
      <xdr:nvCxnSpPr>
        <xdr:cNvPr id="234" name="直線コネクタ 233"/>
        <xdr:cNvCxnSpPr/>
      </xdr:nvCxnSpPr>
      <xdr:spPr>
        <a:xfrm>
          <a:off x="4546600" y="1570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151154</xdr:rowOff>
    </xdr:from>
    <xdr:to>
      <xdr:col>6</xdr:col>
      <xdr:colOff>511175</xdr:colOff>
      <xdr:row>98</xdr:row>
      <xdr:rowOff>22926</xdr:rowOff>
    </xdr:to>
    <xdr:cxnSp macro="">
      <xdr:nvCxnSpPr>
        <xdr:cNvPr id="235" name="直線コネクタ 234"/>
        <xdr:cNvCxnSpPr/>
      </xdr:nvCxnSpPr>
      <xdr:spPr>
        <a:xfrm>
          <a:off x="3797300" y="16781804"/>
          <a:ext cx="838200" cy="43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151206</xdr:rowOff>
    </xdr:from>
    <xdr:ext cx="534377" cy="259045"/>
    <xdr:sp macro="" textlink="">
      <xdr:nvSpPr>
        <xdr:cNvPr id="236" name="衛生費平均値テキスト"/>
        <xdr:cNvSpPr txBox="1"/>
      </xdr:nvSpPr>
      <xdr:spPr>
        <a:xfrm>
          <a:off x="4686300" y="16781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85,969</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1329</xdr:rowOff>
    </xdr:from>
    <xdr:to>
      <xdr:col>6</xdr:col>
      <xdr:colOff>561975</xdr:colOff>
      <xdr:row>98</xdr:row>
      <xdr:rowOff>102929</xdr:rowOff>
    </xdr:to>
    <xdr:sp macro="" textlink="">
      <xdr:nvSpPr>
        <xdr:cNvPr id="237" name="フローチャート : 判断 236"/>
        <xdr:cNvSpPr/>
      </xdr:nvSpPr>
      <xdr:spPr>
        <a:xfrm>
          <a:off x="4584700" y="1680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151154</xdr:rowOff>
    </xdr:from>
    <xdr:to>
      <xdr:col>5</xdr:col>
      <xdr:colOff>358775</xdr:colOff>
      <xdr:row>98</xdr:row>
      <xdr:rowOff>94070</xdr:rowOff>
    </xdr:to>
    <xdr:cxnSp macro="">
      <xdr:nvCxnSpPr>
        <xdr:cNvPr id="238" name="直線コネクタ 237"/>
        <xdr:cNvCxnSpPr/>
      </xdr:nvCxnSpPr>
      <xdr:spPr>
        <a:xfrm flipV="1">
          <a:off x="2908300" y="16781804"/>
          <a:ext cx="889000" cy="114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5471</xdr:rowOff>
    </xdr:from>
    <xdr:to>
      <xdr:col>5</xdr:col>
      <xdr:colOff>409575</xdr:colOff>
      <xdr:row>98</xdr:row>
      <xdr:rowOff>107071</xdr:rowOff>
    </xdr:to>
    <xdr:sp macro="" textlink="">
      <xdr:nvSpPr>
        <xdr:cNvPr id="239" name="フローチャート : 判断 238"/>
        <xdr:cNvSpPr/>
      </xdr:nvSpPr>
      <xdr:spPr>
        <a:xfrm>
          <a:off x="3746500" y="1680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98198</xdr:rowOff>
    </xdr:from>
    <xdr:ext cx="534377" cy="259045"/>
    <xdr:sp macro="" textlink="">
      <xdr:nvSpPr>
        <xdr:cNvPr id="240" name="テキスト ボックス 239"/>
        <xdr:cNvSpPr txBox="1"/>
      </xdr:nvSpPr>
      <xdr:spPr>
        <a:xfrm>
          <a:off x="3530111" y="1690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83,795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94070</xdr:rowOff>
    </xdr:from>
    <xdr:to>
      <xdr:col>4</xdr:col>
      <xdr:colOff>155575</xdr:colOff>
      <xdr:row>98</xdr:row>
      <xdr:rowOff>106511</xdr:rowOff>
    </xdr:to>
    <xdr:cxnSp macro="">
      <xdr:nvCxnSpPr>
        <xdr:cNvPr id="241" name="直線コネクタ 240"/>
        <xdr:cNvCxnSpPr/>
      </xdr:nvCxnSpPr>
      <xdr:spPr>
        <a:xfrm flipV="1">
          <a:off x="2019300" y="16896170"/>
          <a:ext cx="889000" cy="1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14238</xdr:rowOff>
    </xdr:from>
    <xdr:to>
      <xdr:col>4</xdr:col>
      <xdr:colOff>206375</xdr:colOff>
      <xdr:row>98</xdr:row>
      <xdr:rowOff>115838</xdr:rowOff>
    </xdr:to>
    <xdr:sp macro="" textlink="">
      <xdr:nvSpPr>
        <xdr:cNvPr id="242" name="フローチャート : 判断 241"/>
        <xdr:cNvSpPr/>
      </xdr:nvSpPr>
      <xdr:spPr>
        <a:xfrm>
          <a:off x="2857500" y="16816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132365</xdr:rowOff>
    </xdr:from>
    <xdr:ext cx="534377" cy="259045"/>
    <xdr:sp macro="" textlink="">
      <xdr:nvSpPr>
        <xdr:cNvPr id="243" name="テキスト ボックス 242"/>
        <xdr:cNvSpPr txBox="1"/>
      </xdr:nvSpPr>
      <xdr:spPr>
        <a:xfrm>
          <a:off x="2641111" y="1659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79,193</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106511</xdr:rowOff>
    </xdr:from>
    <xdr:to>
      <xdr:col>2</xdr:col>
      <xdr:colOff>638175</xdr:colOff>
      <xdr:row>98</xdr:row>
      <xdr:rowOff>121067</xdr:rowOff>
    </xdr:to>
    <xdr:cxnSp macro="">
      <xdr:nvCxnSpPr>
        <xdr:cNvPr id="244" name="直線コネクタ 243"/>
        <xdr:cNvCxnSpPr/>
      </xdr:nvCxnSpPr>
      <xdr:spPr>
        <a:xfrm flipV="1">
          <a:off x="1130300" y="16908611"/>
          <a:ext cx="889000" cy="1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20957</xdr:rowOff>
    </xdr:from>
    <xdr:to>
      <xdr:col>3</xdr:col>
      <xdr:colOff>3175</xdr:colOff>
      <xdr:row>98</xdr:row>
      <xdr:rowOff>122557</xdr:rowOff>
    </xdr:to>
    <xdr:sp macro="" textlink="">
      <xdr:nvSpPr>
        <xdr:cNvPr id="245" name="フローチャート : 判断 244"/>
        <xdr:cNvSpPr/>
      </xdr:nvSpPr>
      <xdr:spPr>
        <a:xfrm>
          <a:off x="1968500" y="16823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139084</xdr:rowOff>
    </xdr:from>
    <xdr:ext cx="534377" cy="259045"/>
    <xdr:sp macro="" textlink="">
      <xdr:nvSpPr>
        <xdr:cNvPr id="246" name="テキスト ボックス 245"/>
        <xdr:cNvSpPr txBox="1"/>
      </xdr:nvSpPr>
      <xdr:spPr>
        <a:xfrm>
          <a:off x="1752111" y="16598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75,666</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100865</xdr:rowOff>
    </xdr:from>
    <xdr:to>
      <xdr:col>1</xdr:col>
      <xdr:colOff>485775</xdr:colOff>
      <xdr:row>98</xdr:row>
      <xdr:rowOff>31015</xdr:rowOff>
    </xdr:to>
    <xdr:sp macro="" textlink="">
      <xdr:nvSpPr>
        <xdr:cNvPr id="247" name="フローチャート : 判断 246"/>
        <xdr:cNvSpPr/>
      </xdr:nvSpPr>
      <xdr:spPr>
        <a:xfrm>
          <a:off x="1079500" y="1673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96</xdr:row>
      <xdr:rowOff>47542</xdr:rowOff>
    </xdr:from>
    <xdr:ext cx="599010" cy="259045"/>
    <xdr:sp macro="" textlink="">
      <xdr:nvSpPr>
        <xdr:cNvPr id="248" name="テキスト ボックス 247"/>
        <xdr:cNvSpPr txBox="1"/>
      </xdr:nvSpPr>
      <xdr:spPr>
        <a:xfrm>
          <a:off x="830794" y="16506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123,719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143576</xdr:rowOff>
    </xdr:from>
    <xdr:to>
      <xdr:col>6</xdr:col>
      <xdr:colOff>561975</xdr:colOff>
      <xdr:row>98</xdr:row>
      <xdr:rowOff>73726</xdr:rowOff>
    </xdr:to>
    <xdr:sp macro="" textlink="">
      <xdr:nvSpPr>
        <xdr:cNvPr id="254" name="円/楕円 253"/>
        <xdr:cNvSpPr/>
      </xdr:nvSpPr>
      <xdr:spPr>
        <a:xfrm>
          <a:off x="4584700" y="1677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102953</xdr:rowOff>
    </xdr:from>
    <xdr:ext cx="599010" cy="259045"/>
    <xdr:sp macro="" textlink="">
      <xdr:nvSpPr>
        <xdr:cNvPr id="255" name="衛生費該当値テキスト"/>
        <xdr:cNvSpPr txBox="1"/>
      </xdr:nvSpPr>
      <xdr:spPr>
        <a:xfrm>
          <a:off x="4686300" y="16562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101,299</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100354</xdr:rowOff>
    </xdr:from>
    <xdr:to>
      <xdr:col>5</xdr:col>
      <xdr:colOff>409575</xdr:colOff>
      <xdr:row>98</xdr:row>
      <xdr:rowOff>30504</xdr:rowOff>
    </xdr:to>
    <xdr:sp macro="" textlink="">
      <xdr:nvSpPr>
        <xdr:cNvPr id="256" name="円/楕円 255"/>
        <xdr:cNvSpPr/>
      </xdr:nvSpPr>
      <xdr:spPr>
        <a:xfrm>
          <a:off x="3746500" y="1673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96</xdr:row>
      <xdr:rowOff>47031</xdr:rowOff>
    </xdr:from>
    <xdr:ext cx="599010" cy="259045"/>
    <xdr:sp macro="" textlink="">
      <xdr:nvSpPr>
        <xdr:cNvPr id="257" name="テキスト ボックス 256"/>
        <xdr:cNvSpPr txBox="1"/>
      </xdr:nvSpPr>
      <xdr:spPr>
        <a:xfrm>
          <a:off x="3497794" y="16506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123,988</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43270</xdr:rowOff>
    </xdr:from>
    <xdr:to>
      <xdr:col>4</xdr:col>
      <xdr:colOff>206375</xdr:colOff>
      <xdr:row>98</xdr:row>
      <xdr:rowOff>144870</xdr:rowOff>
    </xdr:to>
    <xdr:sp macro="" textlink="">
      <xdr:nvSpPr>
        <xdr:cNvPr id="258" name="円/楕円 257"/>
        <xdr:cNvSpPr/>
      </xdr:nvSpPr>
      <xdr:spPr>
        <a:xfrm>
          <a:off x="2857500" y="1684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135997</xdr:rowOff>
    </xdr:from>
    <xdr:ext cx="534377" cy="259045"/>
    <xdr:sp macro="" textlink="">
      <xdr:nvSpPr>
        <xdr:cNvPr id="259" name="テキスト ボックス 258"/>
        <xdr:cNvSpPr txBox="1"/>
      </xdr:nvSpPr>
      <xdr:spPr>
        <a:xfrm>
          <a:off x="2641111" y="1693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63,953</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55711</xdr:rowOff>
    </xdr:from>
    <xdr:to>
      <xdr:col>3</xdr:col>
      <xdr:colOff>3175</xdr:colOff>
      <xdr:row>98</xdr:row>
      <xdr:rowOff>157311</xdr:rowOff>
    </xdr:to>
    <xdr:sp macro="" textlink="">
      <xdr:nvSpPr>
        <xdr:cNvPr id="260" name="円/楕円 259"/>
        <xdr:cNvSpPr/>
      </xdr:nvSpPr>
      <xdr:spPr>
        <a:xfrm>
          <a:off x="1968500" y="1685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148438</xdr:rowOff>
    </xdr:from>
    <xdr:ext cx="534377" cy="259045"/>
    <xdr:sp macro="" textlink="">
      <xdr:nvSpPr>
        <xdr:cNvPr id="261" name="テキスト ボックス 260"/>
        <xdr:cNvSpPr txBox="1"/>
      </xdr:nvSpPr>
      <xdr:spPr>
        <a:xfrm>
          <a:off x="1752111" y="1695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57,422</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70267</xdr:rowOff>
    </xdr:from>
    <xdr:to>
      <xdr:col>1</xdr:col>
      <xdr:colOff>485775</xdr:colOff>
      <xdr:row>99</xdr:row>
      <xdr:rowOff>417</xdr:rowOff>
    </xdr:to>
    <xdr:sp macro="" textlink="">
      <xdr:nvSpPr>
        <xdr:cNvPr id="262" name="円/楕円 261"/>
        <xdr:cNvSpPr/>
      </xdr:nvSpPr>
      <xdr:spPr>
        <a:xfrm>
          <a:off x="1079500" y="1687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162994</xdr:rowOff>
    </xdr:from>
    <xdr:ext cx="534377" cy="259045"/>
    <xdr:sp macro="" textlink="">
      <xdr:nvSpPr>
        <xdr:cNvPr id="263" name="テキスト ボックス 262"/>
        <xdr:cNvSpPr txBox="1"/>
      </xdr:nvSpPr>
      <xdr:spPr>
        <a:xfrm>
          <a:off x="863111" y="1696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49,781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3" name="テキスト ボックス 282"/>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38299</xdr:rowOff>
    </xdr:from>
    <xdr:ext cx="531299" cy="259045"/>
    <xdr:sp macro="" textlink="">
      <xdr:nvSpPr>
        <xdr:cNvPr id="285" name="テキスト ボックス 284"/>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56098</xdr:rowOff>
    </xdr:from>
    <xdr:to>
      <xdr:col>15</xdr:col>
      <xdr:colOff>180340</xdr:colOff>
      <xdr:row>39</xdr:row>
      <xdr:rowOff>98878</xdr:rowOff>
    </xdr:to>
    <xdr:cxnSp macro="">
      <xdr:nvCxnSpPr>
        <xdr:cNvPr id="289" name="直線コネクタ 288"/>
        <xdr:cNvCxnSpPr/>
      </xdr:nvCxnSpPr>
      <xdr:spPr>
        <a:xfrm flipV="1">
          <a:off x="10475595" y="5542498"/>
          <a:ext cx="1270" cy="1242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2775</xdr:rowOff>
    </xdr:from>
    <xdr:ext cx="534377" cy="259045"/>
    <xdr:sp macro="" textlink="">
      <xdr:nvSpPr>
        <xdr:cNvPr id="292" name="労働費最大値テキスト"/>
        <xdr:cNvSpPr txBox="1"/>
      </xdr:nvSpPr>
      <xdr:spPr>
        <a:xfrm>
          <a:off x="10528300" y="531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11,418</a:t>
          </a:r>
          <a:endParaRPr kumimoji="1" lang="ja-JP" altLang="en-US" sz="1000" b="1">
            <a:latin typeface="ＭＳ Ｐゴシック"/>
          </a:endParaRPr>
        </a:p>
      </xdr:txBody>
    </xdr:sp>
    <xdr:clientData/>
  </xdr:oneCellAnchor>
  <xdr:twoCellAnchor>
    <xdr:from>
      <xdr:col>15</xdr:col>
      <xdr:colOff>92075</xdr:colOff>
      <xdr:row>32</xdr:row>
      <xdr:rowOff>56098</xdr:rowOff>
    </xdr:from>
    <xdr:to>
      <xdr:col>15</xdr:col>
      <xdr:colOff>269875</xdr:colOff>
      <xdr:row>32</xdr:row>
      <xdr:rowOff>56098</xdr:rowOff>
    </xdr:to>
    <xdr:cxnSp macro="">
      <xdr:nvCxnSpPr>
        <xdr:cNvPr id="293" name="直線コネクタ 292"/>
        <xdr:cNvCxnSpPr/>
      </xdr:nvCxnSpPr>
      <xdr:spPr>
        <a:xfrm>
          <a:off x="10388600" y="554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31169</xdr:rowOff>
    </xdr:from>
    <xdr:to>
      <xdr:col>15</xdr:col>
      <xdr:colOff>180975</xdr:colOff>
      <xdr:row>39</xdr:row>
      <xdr:rowOff>97790</xdr:rowOff>
    </xdr:to>
    <xdr:cxnSp macro="">
      <xdr:nvCxnSpPr>
        <xdr:cNvPr id="294" name="直線コネクタ 293"/>
        <xdr:cNvCxnSpPr/>
      </xdr:nvCxnSpPr>
      <xdr:spPr>
        <a:xfrm>
          <a:off x="9639300" y="5860469"/>
          <a:ext cx="838200" cy="92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74657</xdr:rowOff>
    </xdr:from>
    <xdr:ext cx="469744" cy="259045"/>
    <xdr:sp macro="" textlink="">
      <xdr:nvSpPr>
        <xdr:cNvPr id="295" name="労働費平均値テキスト"/>
        <xdr:cNvSpPr txBox="1"/>
      </xdr:nvSpPr>
      <xdr:spPr>
        <a:xfrm>
          <a:off x="10528300" y="6418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51780</xdr:rowOff>
    </xdr:from>
    <xdr:to>
      <xdr:col>15</xdr:col>
      <xdr:colOff>231775</xdr:colOff>
      <xdr:row>38</xdr:row>
      <xdr:rowOff>153380</xdr:rowOff>
    </xdr:to>
    <xdr:sp macro="" textlink="">
      <xdr:nvSpPr>
        <xdr:cNvPr id="296" name="フローチャート : 判断 295"/>
        <xdr:cNvSpPr/>
      </xdr:nvSpPr>
      <xdr:spPr>
        <a:xfrm>
          <a:off x="10426700" y="656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30</xdr:row>
      <xdr:rowOff>141224</xdr:rowOff>
    </xdr:from>
    <xdr:to>
      <xdr:col>14</xdr:col>
      <xdr:colOff>28575</xdr:colOff>
      <xdr:row>34</xdr:row>
      <xdr:rowOff>31169</xdr:rowOff>
    </xdr:to>
    <xdr:cxnSp macro="">
      <xdr:nvCxnSpPr>
        <xdr:cNvPr id="297" name="直線コネクタ 296"/>
        <xdr:cNvCxnSpPr/>
      </xdr:nvCxnSpPr>
      <xdr:spPr>
        <a:xfrm>
          <a:off x="8750300" y="5284724"/>
          <a:ext cx="889000" cy="57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105882</xdr:rowOff>
    </xdr:from>
    <xdr:to>
      <xdr:col>14</xdr:col>
      <xdr:colOff>79375</xdr:colOff>
      <xdr:row>38</xdr:row>
      <xdr:rowOff>36032</xdr:rowOff>
    </xdr:to>
    <xdr:sp macro="" textlink="">
      <xdr:nvSpPr>
        <xdr:cNvPr id="298" name="フローチャート : 判断 297"/>
        <xdr:cNvSpPr/>
      </xdr:nvSpPr>
      <xdr:spPr>
        <a:xfrm>
          <a:off x="9588500" y="644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27159</xdr:rowOff>
    </xdr:from>
    <xdr:ext cx="469744" cy="259045"/>
    <xdr:sp macro="" textlink="">
      <xdr:nvSpPr>
        <xdr:cNvPr id="299" name="テキスト ボックス 298"/>
        <xdr:cNvSpPr txBox="1"/>
      </xdr:nvSpPr>
      <xdr:spPr>
        <a:xfrm>
          <a:off x="9404427" y="6542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2,619</a:t>
          </a:r>
          <a:endParaRPr kumimoji="1" lang="ja-JP" altLang="en-US" sz="1000" b="1">
            <a:solidFill>
              <a:srgbClr val="000080"/>
            </a:solidFill>
            <a:latin typeface="ＭＳ Ｐゴシック"/>
          </a:endParaRPr>
        </a:p>
      </xdr:txBody>
    </xdr:sp>
    <xdr:clientData/>
  </xdr:oneCellAnchor>
  <xdr:twoCellAnchor>
    <xdr:from>
      <xdr:col>11</xdr:col>
      <xdr:colOff>307975</xdr:colOff>
      <xdr:row>30</xdr:row>
      <xdr:rowOff>141224</xdr:rowOff>
    </xdr:from>
    <xdr:to>
      <xdr:col>12</xdr:col>
      <xdr:colOff>511175</xdr:colOff>
      <xdr:row>39</xdr:row>
      <xdr:rowOff>39443</xdr:rowOff>
    </xdr:to>
    <xdr:cxnSp macro="">
      <xdr:nvCxnSpPr>
        <xdr:cNvPr id="300" name="直線コネクタ 299"/>
        <xdr:cNvCxnSpPr/>
      </xdr:nvCxnSpPr>
      <xdr:spPr>
        <a:xfrm flipV="1">
          <a:off x="7861300" y="5284724"/>
          <a:ext cx="889000" cy="144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36431</xdr:rowOff>
    </xdr:from>
    <xdr:to>
      <xdr:col>12</xdr:col>
      <xdr:colOff>561975</xdr:colOff>
      <xdr:row>37</xdr:row>
      <xdr:rowOff>138031</xdr:rowOff>
    </xdr:to>
    <xdr:sp macro="" textlink="">
      <xdr:nvSpPr>
        <xdr:cNvPr id="301" name="フローチャート : 判断 300"/>
        <xdr:cNvSpPr/>
      </xdr:nvSpPr>
      <xdr:spPr>
        <a:xfrm>
          <a:off x="8699500" y="638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129158</xdr:rowOff>
    </xdr:from>
    <xdr:ext cx="469744" cy="259045"/>
    <xdr:sp macro="" textlink="">
      <xdr:nvSpPr>
        <xdr:cNvPr id="302" name="テキスト ボックス 301"/>
        <xdr:cNvSpPr txBox="1"/>
      </xdr:nvSpPr>
      <xdr:spPr>
        <a:xfrm>
          <a:off x="8515427" y="6472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3,257</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137632</xdr:rowOff>
    </xdr:from>
    <xdr:to>
      <xdr:col>11</xdr:col>
      <xdr:colOff>307975</xdr:colOff>
      <xdr:row>39</xdr:row>
      <xdr:rowOff>39443</xdr:rowOff>
    </xdr:to>
    <xdr:cxnSp macro="">
      <xdr:nvCxnSpPr>
        <xdr:cNvPr id="303" name="直線コネクタ 302"/>
        <xdr:cNvCxnSpPr/>
      </xdr:nvCxnSpPr>
      <xdr:spPr>
        <a:xfrm>
          <a:off x="6972300" y="6652732"/>
          <a:ext cx="889000" cy="73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29899</xdr:rowOff>
    </xdr:from>
    <xdr:to>
      <xdr:col>11</xdr:col>
      <xdr:colOff>358775</xdr:colOff>
      <xdr:row>37</xdr:row>
      <xdr:rowOff>131499</xdr:rowOff>
    </xdr:to>
    <xdr:sp macro="" textlink="">
      <xdr:nvSpPr>
        <xdr:cNvPr id="304" name="フローチャート : 判断 303"/>
        <xdr:cNvSpPr/>
      </xdr:nvSpPr>
      <xdr:spPr>
        <a:xfrm>
          <a:off x="7810500" y="637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148026</xdr:rowOff>
    </xdr:from>
    <xdr:ext cx="469744" cy="259045"/>
    <xdr:sp macro="" textlink="">
      <xdr:nvSpPr>
        <xdr:cNvPr id="305" name="テキスト ボックス 304"/>
        <xdr:cNvSpPr txBox="1"/>
      </xdr:nvSpPr>
      <xdr:spPr>
        <a:xfrm>
          <a:off x="7626427" y="614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128306</xdr:rowOff>
    </xdr:from>
    <xdr:to>
      <xdr:col>10</xdr:col>
      <xdr:colOff>155575</xdr:colOff>
      <xdr:row>37</xdr:row>
      <xdr:rowOff>58456</xdr:rowOff>
    </xdr:to>
    <xdr:sp macro="" textlink="">
      <xdr:nvSpPr>
        <xdr:cNvPr id="306" name="フローチャート : 判断 305"/>
        <xdr:cNvSpPr/>
      </xdr:nvSpPr>
      <xdr:spPr>
        <a:xfrm>
          <a:off x="6921500" y="6300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74983</xdr:rowOff>
    </xdr:from>
    <xdr:ext cx="469744" cy="259045"/>
    <xdr:sp macro="" textlink="">
      <xdr:nvSpPr>
        <xdr:cNvPr id="307" name="テキスト ボックス 306"/>
        <xdr:cNvSpPr txBox="1"/>
      </xdr:nvSpPr>
      <xdr:spPr>
        <a:xfrm>
          <a:off x="6737427" y="6075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3,988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46990</xdr:rowOff>
    </xdr:from>
    <xdr:to>
      <xdr:col>15</xdr:col>
      <xdr:colOff>231775</xdr:colOff>
      <xdr:row>39</xdr:row>
      <xdr:rowOff>148590</xdr:rowOff>
    </xdr:to>
    <xdr:sp macro="" textlink="">
      <xdr:nvSpPr>
        <xdr:cNvPr id="313" name="円/楕円 312"/>
        <xdr:cNvSpPr/>
      </xdr:nvSpPr>
      <xdr:spPr>
        <a:xfrm>
          <a:off x="10426700" y="673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133367</xdr:rowOff>
    </xdr:from>
    <xdr:ext cx="313932" cy="259045"/>
    <xdr:sp macro="" textlink="">
      <xdr:nvSpPr>
        <xdr:cNvPr id="314" name="労働費該当値テキスト"/>
        <xdr:cNvSpPr txBox="1"/>
      </xdr:nvSpPr>
      <xdr:spPr>
        <a:xfrm>
          <a:off x="10528300" y="6648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151819</xdr:rowOff>
    </xdr:from>
    <xdr:to>
      <xdr:col>14</xdr:col>
      <xdr:colOff>79375</xdr:colOff>
      <xdr:row>34</xdr:row>
      <xdr:rowOff>81969</xdr:rowOff>
    </xdr:to>
    <xdr:sp macro="" textlink="">
      <xdr:nvSpPr>
        <xdr:cNvPr id="315" name="円/楕円 314"/>
        <xdr:cNvSpPr/>
      </xdr:nvSpPr>
      <xdr:spPr>
        <a:xfrm>
          <a:off x="9588500" y="580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32</xdr:row>
      <xdr:rowOff>98496</xdr:rowOff>
    </xdr:from>
    <xdr:ext cx="469744" cy="259045"/>
    <xdr:sp macro="" textlink="">
      <xdr:nvSpPr>
        <xdr:cNvPr id="316" name="テキスト ボックス 315"/>
        <xdr:cNvSpPr txBox="1"/>
      </xdr:nvSpPr>
      <xdr:spPr>
        <a:xfrm>
          <a:off x="9404427" y="5584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8,497</a:t>
          </a:r>
          <a:endParaRPr kumimoji="1" lang="ja-JP" altLang="en-US" sz="1000" b="1">
            <a:solidFill>
              <a:srgbClr val="FF0000"/>
            </a:solidFill>
            <a:latin typeface="ＭＳ Ｐゴシック"/>
          </a:endParaRPr>
        </a:p>
      </xdr:txBody>
    </xdr:sp>
    <xdr:clientData/>
  </xdr:oneCellAnchor>
  <xdr:twoCellAnchor>
    <xdr:from>
      <xdr:col>12</xdr:col>
      <xdr:colOff>460375</xdr:colOff>
      <xdr:row>30</xdr:row>
      <xdr:rowOff>90424</xdr:rowOff>
    </xdr:from>
    <xdr:to>
      <xdr:col>12</xdr:col>
      <xdr:colOff>561975</xdr:colOff>
      <xdr:row>31</xdr:row>
      <xdr:rowOff>20574</xdr:rowOff>
    </xdr:to>
    <xdr:sp macro="" textlink="">
      <xdr:nvSpPr>
        <xdr:cNvPr id="317" name="円/楕円 316"/>
        <xdr:cNvSpPr/>
      </xdr:nvSpPr>
      <xdr:spPr>
        <a:xfrm>
          <a:off x="8699500" y="523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29</xdr:row>
      <xdr:rowOff>37101</xdr:rowOff>
    </xdr:from>
    <xdr:ext cx="534377" cy="259045"/>
    <xdr:sp macro="" textlink="">
      <xdr:nvSpPr>
        <xdr:cNvPr id="318" name="テキスト ボックス 317"/>
        <xdr:cNvSpPr txBox="1"/>
      </xdr:nvSpPr>
      <xdr:spPr>
        <a:xfrm>
          <a:off x="8483111" y="5009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13,786</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160093</xdr:rowOff>
    </xdr:from>
    <xdr:to>
      <xdr:col>11</xdr:col>
      <xdr:colOff>358775</xdr:colOff>
      <xdr:row>39</xdr:row>
      <xdr:rowOff>90243</xdr:rowOff>
    </xdr:to>
    <xdr:sp macro="" textlink="">
      <xdr:nvSpPr>
        <xdr:cNvPr id="319" name="円/楕円 318"/>
        <xdr:cNvSpPr/>
      </xdr:nvSpPr>
      <xdr:spPr>
        <a:xfrm>
          <a:off x="7810500" y="667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81370</xdr:rowOff>
    </xdr:from>
    <xdr:ext cx="378565" cy="259045"/>
    <xdr:sp macro="" textlink="">
      <xdr:nvSpPr>
        <xdr:cNvPr id="320" name="テキスト ボックス 319"/>
        <xdr:cNvSpPr txBox="1"/>
      </xdr:nvSpPr>
      <xdr:spPr>
        <a:xfrm>
          <a:off x="7672017" y="6767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86832</xdr:rowOff>
    </xdr:from>
    <xdr:to>
      <xdr:col>10</xdr:col>
      <xdr:colOff>155575</xdr:colOff>
      <xdr:row>39</xdr:row>
      <xdr:rowOff>16982</xdr:rowOff>
    </xdr:to>
    <xdr:sp macro="" textlink="">
      <xdr:nvSpPr>
        <xdr:cNvPr id="321" name="円/楕円 320"/>
        <xdr:cNvSpPr/>
      </xdr:nvSpPr>
      <xdr:spPr>
        <a:xfrm>
          <a:off x="6921500" y="660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8109</xdr:rowOff>
    </xdr:from>
    <xdr:ext cx="469744" cy="259045"/>
    <xdr:sp macro="" textlink="">
      <xdr:nvSpPr>
        <xdr:cNvPr id="322" name="テキスト ボックス 321"/>
        <xdr:cNvSpPr txBox="1"/>
      </xdr:nvSpPr>
      <xdr:spPr>
        <a:xfrm>
          <a:off x="6737427" y="6694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24,845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0" name="テキスト ボックス 33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2" name="テキスト ボックス 341"/>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32479</xdr:rowOff>
    </xdr:from>
    <xdr:to>
      <xdr:col>15</xdr:col>
      <xdr:colOff>180340</xdr:colOff>
      <xdr:row>59</xdr:row>
      <xdr:rowOff>30200</xdr:rowOff>
    </xdr:to>
    <xdr:cxnSp macro="">
      <xdr:nvCxnSpPr>
        <xdr:cNvPr id="346" name="直線コネクタ 345"/>
        <xdr:cNvCxnSpPr/>
      </xdr:nvCxnSpPr>
      <xdr:spPr>
        <a:xfrm flipV="1">
          <a:off x="10475595" y="8776429"/>
          <a:ext cx="1270" cy="1369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34027</xdr:rowOff>
    </xdr:from>
    <xdr:ext cx="534377" cy="259045"/>
    <xdr:sp macro="" textlink="">
      <xdr:nvSpPr>
        <xdr:cNvPr id="347" name="農林水産業費最小値テキスト"/>
        <xdr:cNvSpPr txBox="1"/>
      </xdr:nvSpPr>
      <xdr:spPr>
        <a:xfrm>
          <a:off x="10528300" y="1014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11,220</a:t>
          </a:r>
          <a:endParaRPr kumimoji="1" lang="ja-JP" altLang="en-US" sz="1000" b="1">
            <a:latin typeface="ＭＳ Ｐゴシック"/>
          </a:endParaRPr>
        </a:p>
      </xdr:txBody>
    </xdr:sp>
    <xdr:clientData/>
  </xdr:oneCellAnchor>
  <xdr:twoCellAnchor>
    <xdr:from>
      <xdr:col>15</xdr:col>
      <xdr:colOff>92075</xdr:colOff>
      <xdr:row>59</xdr:row>
      <xdr:rowOff>30200</xdr:rowOff>
    </xdr:from>
    <xdr:to>
      <xdr:col>15</xdr:col>
      <xdr:colOff>269875</xdr:colOff>
      <xdr:row>59</xdr:row>
      <xdr:rowOff>30200</xdr:rowOff>
    </xdr:to>
    <xdr:cxnSp macro="">
      <xdr:nvCxnSpPr>
        <xdr:cNvPr id="348" name="直線コネクタ 347"/>
        <xdr:cNvCxnSpPr/>
      </xdr:nvCxnSpPr>
      <xdr:spPr>
        <a:xfrm>
          <a:off x="10388600" y="1014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150606</xdr:rowOff>
    </xdr:from>
    <xdr:ext cx="690189" cy="259045"/>
    <xdr:sp macro="" textlink="">
      <xdr:nvSpPr>
        <xdr:cNvPr id="349" name="農林水産業費最大値テキスト"/>
        <xdr:cNvSpPr txBox="1"/>
      </xdr:nvSpPr>
      <xdr:spPr>
        <a:xfrm>
          <a:off x="10528300" y="85516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1,089,426</a:t>
          </a:r>
          <a:endParaRPr kumimoji="1" lang="ja-JP" altLang="en-US" sz="1000" b="1">
            <a:latin typeface="ＭＳ Ｐゴシック"/>
          </a:endParaRPr>
        </a:p>
      </xdr:txBody>
    </xdr:sp>
    <xdr:clientData/>
  </xdr:oneCellAnchor>
  <xdr:twoCellAnchor>
    <xdr:from>
      <xdr:col>15</xdr:col>
      <xdr:colOff>92075</xdr:colOff>
      <xdr:row>51</xdr:row>
      <xdr:rowOff>32479</xdr:rowOff>
    </xdr:from>
    <xdr:to>
      <xdr:col>15</xdr:col>
      <xdr:colOff>269875</xdr:colOff>
      <xdr:row>51</xdr:row>
      <xdr:rowOff>32479</xdr:rowOff>
    </xdr:to>
    <xdr:cxnSp macro="">
      <xdr:nvCxnSpPr>
        <xdr:cNvPr id="350" name="直線コネクタ 349"/>
        <xdr:cNvCxnSpPr/>
      </xdr:nvCxnSpPr>
      <xdr:spPr>
        <a:xfrm>
          <a:off x="10388600" y="877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9165</xdr:rowOff>
    </xdr:from>
    <xdr:to>
      <xdr:col>15</xdr:col>
      <xdr:colOff>180975</xdr:colOff>
      <xdr:row>59</xdr:row>
      <xdr:rowOff>13939</xdr:rowOff>
    </xdr:to>
    <xdr:cxnSp macro="">
      <xdr:nvCxnSpPr>
        <xdr:cNvPr id="351" name="直線コネクタ 350"/>
        <xdr:cNvCxnSpPr/>
      </xdr:nvCxnSpPr>
      <xdr:spPr>
        <a:xfrm>
          <a:off x="9639300" y="10124715"/>
          <a:ext cx="838200" cy="4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57730</xdr:rowOff>
    </xdr:from>
    <xdr:ext cx="599010" cy="259045"/>
    <xdr:sp macro="" textlink="">
      <xdr:nvSpPr>
        <xdr:cNvPr id="352" name="農林水産業費平均値テキスト"/>
        <xdr:cNvSpPr txBox="1"/>
      </xdr:nvSpPr>
      <xdr:spPr>
        <a:xfrm>
          <a:off x="10528300" y="98303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102,557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34853</xdr:rowOff>
    </xdr:from>
    <xdr:to>
      <xdr:col>15</xdr:col>
      <xdr:colOff>231775</xdr:colOff>
      <xdr:row>58</xdr:row>
      <xdr:rowOff>136453</xdr:rowOff>
    </xdr:to>
    <xdr:sp macro="" textlink="">
      <xdr:nvSpPr>
        <xdr:cNvPr id="353" name="フローチャート : 判断 352"/>
        <xdr:cNvSpPr/>
      </xdr:nvSpPr>
      <xdr:spPr>
        <a:xfrm>
          <a:off x="10426700" y="997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96238</xdr:rowOff>
    </xdr:from>
    <xdr:to>
      <xdr:col>14</xdr:col>
      <xdr:colOff>28575</xdr:colOff>
      <xdr:row>59</xdr:row>
      <xdr:rowOff>9165</xdr:rowOff>
    </xdr:to>
    <xdr:cxnSp macro="">
      <xdr:nvCxnSpPr>
        <xdr:cNvPr id="354" name="直線コネクタ 353"/>
        <xdr:cNvCxnSpPr/>
      </xdr:nvCxnSpPr>
      <xdr:spPr>
        <a:xfrm>
          <a:off x="8750300" y="10040338"/>
          <a:ext cx="889000" cy="84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36379</xdr:rowOff>
    </xdr:from>
    <xdr:to>
      <xdr:col>14</xdr:col>
      <xdr:colOff>79375</xdr:colOff>
      <xdr:row>58</xdr:row>
      <xdr:rowOff>137979</xdr:rowOff>
    </xdr:to>
    <xdr:sp macro="" textlink="">
      <xdr:nvSpPr>
        <xdr:cNvPr id="355" name="フローチャート : 判断 354"/>
        <xdr:cNvSpPr/>
      </xdr:nvSpPr>
      <xdr:spPr>
        <a:xfrm>
          <a:off x="9588500" y="998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154506</xdr:rowOff>
    </xdr:from>
    <xdr:ext cx="599010" cy="259045"/>
    <xdr:sp macro="" textlink="">
      <xdr:nvSpPr>
        <xdr:cNvPr id="356" name="テキスト ボックス 355"/>
        <xdr:cNvSpPr txBox="1"/>
      </xdr:nvSpPr>
      <xdr:spPr>
        <a:xfrm>
          <a:off x="9339794" y="9755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101,355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73343</xdr:rowOff>
    </xdr:from>
    <xdr:to>
      <xdr:col>12</xdr:col>
      <xdr:colOff>511175</xdr:colOff>
      <xdr:row>58</xdr:row>
      <xdr:rowOff>96238</xdr:rowOff>
    </xdr:to>
    <xdr:cxnSp macro="">
      <xdr:nvCxnSpPr>
        <xdr:cNvPr id="357" name="直線コネクタ 356"/>
        <xdr:cNvCxnSpPr/>
      </xdr:nvCxnSpPr>
      <xdr:spPr>
        <a:xfrm>
          <a:off x="7861300" y="10017443"/>
          <a:ext cx="889000" cy="2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14446</xdr:rowOff>
    </xdr:from>
    <xdr:to>
      <xdr:col>12</xdr:col>
      <xdr:colOff>561975</xdr:colOff>
      <xdr:row>58</xdr:row>
      <xdr:rowOff>116046</xdr:rowOff>
    </xdr:to>
    <xdr:sp macro="" textlink="">
      <xdr:nvSpPr>
        <xdr:cNvPr id="358" name="フローチャート : 判断 357"/>
        <xdr:cNvSpPr/>
      </xdr:nvSpPr>
      <xdr:spPr>
        <a:xfrm>
          <a:off x="8699500" y="995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132573</xdr:rowOff>
    </xdr:from>
    <xdr:ext cx="599010" cy="259045"/>
    <xdr:sp macro="" textlink="">
      <xdr:nvSpPr>
        <xdr:cNvPr id="359" name="テキスト ボックス 358"/>
        <xdr:cNvSpPr txBox="1"/>
      </xdr:nvSpPr>
      <xdr:spPr>
        <a:xfrm>
          <a:off x="8450794" y="9733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118,625</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73343</xdr:rowOff>
    </xdr:from>
    <xdr:to>
      <xdr:col>11</xdr:col>
      <xdr:colOff>307975</xdr:colOff>
      <xdr:row>59</xdr:row>
      <xdr:rowOff>5278</xdr:rowOff>
    </xdr:to>
    <xdr:cxnSp macro="">
      <xdr:nvCxnSpPr>
        <xdr:cNvPr id="360" name="直線コネクタ 359"/>
        <xdr:cNvCxnSpPr/>
      </xdr:nvCxnSpPr>
      <xdr:spPr>
        <a:xfrm flipV="1">
          <a:off x="6972300" y="10017443"/>
          <a:ext cx="889000" cy="103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168755</xdr:rowOff>
    </xdr:from>
    <xdr:to>
      <xdr:col>11</xdr:col>
      <xdr:colOff>358775</xdr:colOff>
      <xdr:row>58</xdr:row>
      <xdr:rowOff>98905</xdr:rowOff>
    </xdr:to>
    <xdr:sp macro="" textlink="">
      <xdr:nvSpPr>
        <xdr:cNvPr id="361" name="フローチャート : 判断 360"/>
        <xdr:cNvSpPr/>
      </xdr:nvSpPr>
      <xdr:spPr>
        <a:xfrm>
          <a:off x="7810500" y="994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115432</xdr:rowOff>
    </xdr:from>
    <xdr:ext cx="599010" cy="259045"/>
    <xdr:sp macro="" textlink="">
      <xdr:nvSpPr>
        <xdr:cNvPr id="362" name="テキスト ボックス 361"/>
        <xdr:cNvSpPr txBox="1"/>
      </xdr:nvSpPr>
      <xdr:spPr>
        <a:xfrm>
          <a:off x="7561794" y="9716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132,122</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7203</xdr:rowOff>
    </xdr:from>
    <xdr:to>
      <xdr:col>10</xdr:col>
      <xdr:colOff>155575</xdr:colOff>
      <xdr:row>58</xdr:row>
      <xdr:rowOff>108803</xdr:rowOff>
    </xdr:to>
    <xdr:sp macro="" textlink="">
      <xdr:nvSpPr>
        <xdr:cNvPr id="363" name="フローチャート : 判断 362"/>
        <xdr:cNvSpPr/>
      </xdr:nvSpPr>
      <xdr:spPr>
        <a:xfrm>
          <a:off x="6921500" y="9951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125330</xdr:rowOff>
    </xdr:from>
    <xdr:ext cx="599010" cy="259045"/>
    <xdr:sp macro="" textlink="">
      <xdr:nvSpPr>
        <xdr:cNvPr id="364" name="テキスト ボックス 363"/>
        <xdr:cNvSpPr txBox="1"/>
      </xdr:nvSpPr>
      <xdr:spPr>
        <a:xfrm>
          <a:off x="6672794" y="9726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124,328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134589</xdr:rowOff>
    </xdr:from>
    <xdr:to>
      <xdr:col>15</xdr:col>
      <xdr:colOff>231775</xdr:colOff>
      <xdr:row>59</xdr:row>
      <xdr:rowOff>64739</xdr:rowOff>
    </xdr:to>
    <xdr:sp macro="" textlink="">
      <xdr:nvSpPr>
        <xdr:cNvPr id="370" name="円/楕円 369"/>
        <xdr:cNvSpPr/>
      </xdr:nvSpPr>
      <xdr:spPr>
        <a:xfrm>
          <a:off x="10426700" y="1007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49516</xdr:rowOff>
    </xdr:from>
    <xdr:ext cx="534377" cy="259045"/>
    <xdr:sp macro="" textlink="">
      <xdr:nvSpPr>
        <xdr:cNvPr id="371" name="農林水産業費該当値テキスト"/>
        <xdr:cNvSpPr txBox="1"/>
      </xdr:nvSpPr>
      <xdr:spPr>
        <a:xfrm>
          <a:off x="10528300" y="9993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24,024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129815</xdr:rowOff>
    </xdr:from>
    <xdr:to>
      <xdr:col>14</xdr:col>
      <xdr:colOff>79375</xdr:colOff>
      <xdr:row>59</xdr:row>
      <xdr:rowOff>59965</xdr:rowOff>
    </xdr:to>
    <xdr:sp macro="" textlink="">
      <xdr:nvSpPr>
        <xdr:cNvPr id="372" name="円/楕円 371"/>
        <xdr:cNvSpPr/>
      </xdr:nvSpPr>
      <xdr:spPr>
        <a:xfrm>
          <a:off x="9588500" y="1007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51092</xdr:rowOff>
    </xdr:from>
    <xdr:ext cx="534377" cy="259045"/>
    <xdr:sp macro="" textlink="">
      <xdr:nvSpPr>
        <xdr:cNvPr id="373" name="テキスト ボックス 372"/>
        <xdr:cNvSpPr txBox="1"/>
      </xdr:nvSpPr>
      <xdr:spPr>
        <a:xfrm>
          <a:off x="9372111" y="1016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27,783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45438</xdr:rowOff>
    </xdr:from>
    <xdr:to>
      <xdr:col>12</xdr:col>
      <xdr:colOff>561975</xdr:colOff>
      <xdr:row>58</xdr:row>
      <xdr:rowOff>147038</xdr:rowOff>
    </xdr:to>
    <xdr:sp macro="" textlink="">
      <xdr:nvSpPr>
        <xdr:cNvPr id="374" name="円/楕円 373"/>
        <xdr:cNvSpPr/>
      </xdr:nvSpPr>
      <xdr:spPr>
        <a:xfrm>
          <a:off x="8699500" y="998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138165</xdr:rowOff>
    </xdr:from>
    <xdr:ext cx="534377" cy="259045"/>
    <xdr:sp macro="" textlink="">
      <xdr:nvSpPr>
        <xdr:cNvPr id="375" name="テキスト ボックス 374"/>
        <xdr:cNvSpPr txBox="1"/>
      </xdr:nvSpPr>
      <xdr:spPr>
        <a:xfrm>
          <a:off x="8483111" y="1008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94,222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22543</xdr:rowOff>
    </xdr:from>
    <xdr:to>
      <xdr:col>11</xdr:col>
      <xdr:colOff>358775</xdr:colOff>
      <xdr:row>58</xdr:row>
      <xdr:rowOff>124143</xdr:rowOff>
    </xdr:to>
    <xdr:sp macro="" textlink="">
      <xdr:nvSpPr>
        <xdr:cNvPr id="376" name="円/楕円 375"/>
        <xdr:cNvSpPr/>
      </xdr:nvSpPr>
      <xdr:spPr>
        <a:xfrm>
          <a:off x="7810500" y="996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115270</xdr:rowOff>
    </xdr:from>
    <xdr:ext cx="599010" cy="259045"/>
    <xdr:sp macro="" textlink="">
      <xdr:nvSpPr>
        <xdr:cNvPr id="377" name="テキスト ボックス 376"/>
        <xdr:cNvSpPr txBox="1"/>
      </xdr:nvSpPr>
      <xdr:spPr>
        <a:xfrm>
          <a:off x="7561794" y="10059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112,250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125928</xdr:rowOff>
    </xdr:from>
    <xdr:to>
      <xdr:col>10</xdr:col>
      <xdr:colOff>155575</xdr:colOff>
      <xdr:row>59</xdr:row>
      <xdr:rowOff>56078</xdr:rowOff>
    </xdr:to>
    <xdr:sp macro="" textlink="">
      <xdr:nvSpPr>
        <xdr:cNvPr id="378" name="円/楕円 377"/>
        <xdr:cNvSpPr/>
      </xdr:nvSpPr>
      <xdr:spPr>
        <a:xfrm>
          <a:off x="6921500" y="1007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47205</xdr:rowOff>
    </xdr:from>
    <xdr:ext cx="534377" cy="259045"/>
    <xdr:sp macro="" textlink="">
      <xdr:nvSpPr>
        <xdr:cNvPr id="379" name="テキスト ボックス 378"/>
        <xdr:cNvSpPr txBox="1"/>
      </xdr:nvSpPr>
      <xdr:spPr>
        <a:xfrm>
          <a:off x="6705111" y="1016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30,844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2966</xdr:rowOff>
    </xdr:from>
    <xdr:to>
      <xdr:col>15</xdr:col>
      <xdr:colOff>180340</xdr:colOff>
      <xdr:row>79</xdr:row>
      <xdr:rowOff>38765</xdr:rowOff>
    </xdr:to>
    <xdr:cxnSp macro="">
      <xdr:nvCxnSpPr>
        <xdr:cNvPr id="403" name="直線コネクタ 402"/>
        <xdr:cNvCxnSpPr/>
      </xdr:nvCxnSpPr>
      <xdr:spPr>
        <a:xfrm flipV="1">
          <a:off x="10475595" y="12175916"/>
          <a:ext cx="1270" cy="1407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42592</xdr:rowOff>
    </xdr:from>
    <xdr:ext cx="378565" cy="259045"/>
    <xdr:sp macro="" textlink="">
      <xdr:nvSpPr>
        <xdr:cNvPr id="404" name="商工費最小値テキスト"/>
        <xdr:cNvSpPr txBox="1"/>
      </xdr:nvSpPr>
      <xdr:spPr>
        <a:xfrm>
          <a:off x="10528300" y="13587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746</a:t>
          </a:r>
          <a:endParaRPr kumimoji="1" lang="ja-JP" altLang="en-US" sz="1000" b="1">
            <a:latin typeface="ＭＳ Ｐゴシック"/>
          </a:endParaRPr>
        </a:p>
      </xdr:txBody>
    </xdr:sp>
    <xdr:clientData/>
  </xdr:oneCellAnchor>
  <xdr:twoCellAnchor>
    <xdr:from>
      <xdr:col>15</xdr:col>
      <xdr:colOff>92075</xdr:colOff>
      <xdr:row>79</xdr:row>
      <xdr:rowOff>38765</xdr:rowOff>
    </xdr:from>
    <xdr:to>
      <xdr:col>15</xdr:col>
      <xdr:colOff>269875</xdr:colOff>
      <xdr:row>79</xdr:row>
      <xdr:rowOff>38765</xdr:rowOff>
    </xdr:to>
    <xdr:cxnSp macro="">
      <xdr:nvCxnSpPr>
        <xdr:cNvPr id="405" name="直線コネクタ 404"/>
        <xdr:cNvCxnSpPr/>
      </xdr:nvCxnSpPr>
      <xdr:spPr>
        <a:xfrm>
          <a:off x="10388600" y="13583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121093</xdr:rowOff>
    </xdr:from>
    <xdr:ext cx="599010" cy="259045"/>
    <xdr:sp macro="" textlink="">
      <xdr:nvSpPr>
        <xdr:cNvPr id="406" name="商工費最大値テキスト"/>
        <xdr:cNvSpPr txBox="1"/>
      </xdr:nvSpPr>
      <xdr:spPr>
        <a:xfrm>
          <a:off x="10528300" y="11951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185,444</a:t>
          </a:r>
          <a:endParaRPr kumimoji="1" lang="ja-JP" altLang="en-US" sz="1000" b="1">
            <a:latin typeface="ＭＳ Ｐゴシック"/>
          </a:endParaRPr>
        </a:p>
      </xdr:txBody>
    </xdr:sp>
    <xdr:clientData/>
  </xdr:oneCellAnchor>
  <xdr:twoCellAnchor>
    <xdr:from>
      <xdr:col>15</xdr:col>
      <xdr:colOff>92075</xdr:colOff>
      <xdr:row>71</xdr:row>
      <xdr:rowOff>2966</xdr:rowOff>
    </xdr:from>
    <xdr:to>
      <xdr:col>15</xdr:col>
      <xdr:colOff>269875</xdr:colOff>
      <xdr:row>71</xdr:row>
      <xdr:rowOff>2966</xdr:rowOff>
    </xdr:to>
    <xdr:cxnSp macro="">
      <xdr:nvCxnSpPr>
        <xdr:cNvPr id="407" name="直線コネクタ 406"/>
        <xdr:cNvCxnSpPr/>
      </xdr:nvCxnSpPr>
      <xdr:spPr>
        <a:xfrm>
          <a:off x="10388600" y="12175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95755</xdr:rowOff>
    </xdr:from>
    <xdr:to>
      <xdr:col>15</xdr:col>
      <xdr:colOff>180975</xdr:colOff>
      <xdr:row>78</xdr:row>
      <xdr:rowOff>138016</xdr:rowOff>
    </xdr:to>
    <xdr:cxnSp macro="">
      <xdr:nvCxnSpPr>
        <xdr:cNvPr id="408" name="直線コネクタ 407"/>
        <xdr:cNvCxnSpPr/>
      </xdr:nvCxnSpPr>
      <xdr:spPr>
        <a:xfrm>
          <a:off x="9639300" y="12954505"/>
          <a:ext cx="838200" cy="55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32346</xdr:rowOff>
    </xdr:from>
    <xdr:ext cx="534377" cy="259045"/>
    <xdr:sp macro="" textlink="">
      <xdr:nvSpPr>
        <xdr:cNvPr id="409" name="商工費平均値テキスト"/>
        <xdr:cNvSpPr txBox="1"/>
      </xdr:nvSpPr>
      <xdr:spPr>
        <a:xfrm>
          <a:off x="10528300" y="130625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42,924</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9469</xdr:rowOff>
    </xdr:from>
    <xdr:to>
      <xdr:col>15</xdr:col>
      <xdr:colOff>231775</xdr:colOff>
      <xdr:row>77</xdr:row>
      <xdr:rowOff>111069</xdr:rowOff>
    </xdr:to>
    <xdr:sp macro="" textlink="">
      <xdr:nvSpPr>
        <xdr:cNvPr id="410" name="フローチャート : 判断 409"/>
        <xdr:cNvSpPr/>
      </xdr:nvSpPr>
      <xdr:spPr>
        <a:xfrm>
          <a:off x="10426700" y="13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95755</xdr:rowOff>
    </xdr:from>
    <xdr:to>
      <xdr:col>14</xdr:col>
      <xdr:colOff>28575</xdr:colOff>
      <xdr:row>78</xdr:row>
      <xdr:rowOff>118188</xdr:rowOff>
    </xdr:to>
    <xdr:cxnSp macro="">
      <xdr:nvCxnSpPr>
        <xdr:cNvPr id="411" name="直線コネクタ 410"/>
        <xdr:cNvCxnSpPr/>
      </xdr:nvCxnSpPr>
      <xdr:spPr>
        <a:xfrm flipV="1">
          <a:off x="8750300" y="12954505"/>
          <a:ext cx="889000" cy="536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18827</xdr:rowOff>
    </xdr:from>
    <xdr:to>
      <xdr:col>14</xdr:col>
      <xdr:colOff>79375</xdr:colOff>
      <xdr:row>77</xdr:row>
      <xdr:rowOff>120427</xdr:rowOff>
    </xdr:to>
    <xdr:sp macro="" textlink="">
      <xdr:nvSpPr>
        <xdr:cNvPr id="412" name="フローチャート : 判断 411"/>
        <xdr:cNvSpPr/>
      </xdr:nvSpPr>
      <xdr:spPr>
        <a:xfrm>
          <a:off x="9588500" y="1322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111554</xdr:rowOff>
    </xdr:from>
    <xdr:ext cx="534377" cy="259045"/>
    <xdr:sp macro="" textlink="">
      <xdr:nvSpPr>
        <xdr:cNvPr id="413" name="テキスト ボックス 412"/>
        <xdr:cNvSpPr txBox="1"/>
      </xdr:nvSpPr>
      <xdr:spPr>
        <a:xfrm>
          <a:off x="9372111" y="1331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41,696</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118188</xdr:rowOff>
    </xdr:from>
    <xdr:to>
      <xdr:col>12</xdr:col>
      <xdr:colOff>511175</xdr:colOff>
      <xdr:row>78</xdr:row>
      <xdr:rowOff>144272</xdr:rowOff>
    </xdr:to>
    <xdr:cxnSp macro="">
      <xdr:nvCxnSpPr>
        <xdr:cNvPr id="414" name="直線コネクタ 413"/>
        <xdr:cNvCxnSpPr/>
      </xdr:nvCxnSpPr>
      <xdr:spPr>
        <a:xfrm flipV="1">
          <a:off x="7861300" y="13491288"/>
          <a:ext cx="889000" cy="26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113040</xdr:rowOff>
    </xdr:from>
    <xdr:to>
      <xdr:col>12</xdr:col>
      <xdr:colOff>561975</xdr:colOff>
      <xdr:row>77</xdr:row>
      <xdr:rowOff>43190</xdr:rowOff>
    </xdr:to>
    <xdr:sp macro="" textlink="">
      <xdr:nvSpPr>
        <xdr:cNvPr id="415" name="フローチャート : 判断 414"/>
        <xdr:cNvSpPr/>
      </xdr:nvSpPr>
      <xdr:spPr>
        <a:xfrm>
          <a:off x="8699500" y="1314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59717</xdr:rowOff>
    </xdr:from>
    <xdr:ext cx="534377" cy="259045"/>
    <xdr:sp macro="" textlink="">
      <xdr:nvSpPr>
        <xdr:cNvPr id="416" name="テキスト ボックス 415"/>
        <xdr:cNvSpPr txBox="1"/>
      </xdr:nvSpPr>
      <xdr:spPr>
        <a:xfrm>
          <a:off x="8483111" y="1291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144272</xdr:rowOff>
    </xdr:from>
    <xdr:to>
      <xdr:col>11</xdr:col>
      <xdr:colOff>307975</xdr:colOff>
      <xdr:row>78</xdr:row>
      <xdr:rowOff>154040</xdr:rowOff>
    </xdr:to>
    <xdr:cxnSp macro="">
      <xdr:nvCxnSpPr>
        <xdr:cNvPr id="417" name="直線コネクタ 416"/>
        <xdr:cNvCxnSpPr/>
      </xdr:nvCxnSpPr>
      <xdr:spPr>
        <a:xfrm flipV="1">
          <a:off x="6972300" y="13517372"/>
          <a:ext cx="889000" cy="9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23613</xdr:rowOff>
    </xdr:from>
    <xdr:to>
      <xdr:col>11</xdr:col>
      <xdr:colOff>358775</xdr:colOff>
      <xdr:row>77</xdr:row>
      <xdr:rowOff>125213</xdr:rowOff>
    </xdr:to>
    <xdr:sp macro="" textlink="">
      <xdr:nvSpPr>
        <xdr:cNvPr id="418" name="フローチャート : 判断 417"/>
        <xdr:cNvSpPr/>
      </xdr:nvSpPr>
      <xdr:spPr>
        <a:xfrm>
          <a:off x="7810500" y="1322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141740</xdr:rowOff>
    </xdr:from>
    <xdr:ext cx="534377" cy="259045"/>
    <xdr:sp macro="" textlink="">
      <xdr:nvSpPr>
        <xdr:cNvPr id="419" name="テキスト ボックス 418"/>
        <xdr:cNvSpPr txBox="1"/>
      </xdr:nvSpPr>
      <xdr:spPr>
        <a:xfrm>
          <a:off x="7594111" y="1300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41,068</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74079</xdr:rowOff>
    </xdr:from>
    <xdr:to>
      <xdr:col>10</xdr:col>
      <xdr:colOff>155575</xdr:colOff>
      <xdr:row>78</xdr:row>
      <xdr:rowOff>4229</xdr:rowOff>
    </xdr:to>
    <xdr:sp macro="" textlink="">
      <xdr:nvSpPr>
        <xdr:cNvPr id="420" name="フローチャート : 判断 419"/>
        <xdr:cNvSpPr/>
      </xdr:nvSpPr>
      <xdr:spPr>
        <a:xfrm>
          <a:off x="6921500" y="1327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20756</xdr:rowOff>
    </xdr:from>
    <xdr:ext cx="534377" cy="259045"/>
    <xdr:sp macro="" textlink="">
      <xdr:nvSpPr>
        <xdr:cNvPr id="421" name="テキスト ボックス 420"/>
        <xdr:cNvSpPr txBox="1"/>
      </xdr:nvSpPr>
      <xdr:spPr>
        <a:xfrm>
          <a:off x="6705111" y="1305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34,445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87216</xdr:rowOff>
    </xdr:from>
    <xdr:to>
      <xdr:col>15</xdr:col>
      <xdr:colOff>231775</xdr:colOff>
      <xdr:row>79</xdr:row>
      <xdr:rowOff>17366</xdr:rowOff>
    </xdr:to>
    <xdr:sp macro="" textlink="">
      <xdr:nvSpPr>
        <xdr:cNvPr id="427" name="円/楕円 426"/>
        <xdr:cNvSpPr/>
      </xdr:nvSpPr>
      <xdr:spPr>
        <a:xfrm>
          <a:off x="10426700" y="1346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2143</xdr:rowOff>
    </xdr:from>
    <xdr:ext cx="534377" cy="259045"/>
    <xdr:sp macro="" textlink="">
      <xdr:nvSpPr>
        <xdr:cNvPr id="428" name="商工費該当値テキスト"/>
        <xdr:cNvSpPr txBox="1"/>
      </xdr:nvSpPr>
      <xdr:spPr>
        <a:xfrm>
          <a:off x="10528300" y="1337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10,221</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44955</xdr:rowOff>
    </xdr:from>
    <xdr:to>
      <xdr:col>14</xdr:col>
      <xdr:colOff>79375</xdr:colOff>
      <xdr:row>75</xdr:row>
      <xdr:rowOff>146555</xdr:rowOff>
    </xdr:to>
    <xdr:sp macro="" textlink="">
      <xdr:nvSpPr>
        <xdr:cNvPr id="429" name="円/楕円 428"/>
        <xdr:cNvSpPr/>
      </xdr:nvSpPr>
      <xdr:spPr>
        <a:xfrm>
          <a:off x="9588500" y="1290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163082</xdr:rowOff>
    </xdr:from>
    <xdr:ext cx="534377" cy="259045"/>
    <xdr:sp macro="" textlink="">
      <xdr:nvSpPr>
        <xdr:cNvPr id="430" name="テキスト ボックス 429"/>
        <xdr:cNvSpPr txBox="1"/>
      </xdr:nvSpPr>
      <xdr:spPr>
        <a:xfrm>
          <a:off x="9372111" y="1267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83,267</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67388</xdr:rowOff>
    </xdr:from>
    <xdr:to>
      <xdr:col>12</xdr:col>
      <xdr:colOff>561975</xdr:colOff>
      <xdr:row>78</xdr:row>
      <xdr:rowOff>168988</xdr:rowOff>
    </xdr:to>
    <xdr:sp macro="" textlink="">
      <xdr:nvSpPr>
        <xdr:cNvPr id="431" name="円/楕円 430"/>
        <xdr:cNvSpPr/>
      </xdr:nvSpPr>
      <xdr:spPr>
        <a:xfrm>
          <a:off x="8699500" y="1344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160115</xdr:rowOff>
    </xdr:from>
    <xdr:ext cx="534377" cy="259045"/>
    <xdr:sp macro="" textlink="">
      <xdr:nvSpPr>
        <xdr:cNvPr id="432" name="テキスト ボックス 431"/>
        <xdr:cNvSpPr txBox="1"/>
      </xdr:nvSpPr>
      <xdr:spPr>
        <a:xfrm>
          <a:off x="8483111" y="1353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12,823</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93472</xdr:rowOff>
    </xdr:from>
    <xdr:to>
      <xdr:col>11</xdr:col>
      <xdr:colOff>358775</xdr:colOff>
      <xdr:row>79</xdr:row>
      <xdr:rowOff>23622</xdr:rowOff>
    </xdr:to>
    <xdr:sp macro="" textlink="">
      <xdr:nvSpPr>
        <xdr:cNvPr id="433" name="円/楕円 432"/>
        <xdr:cNvSpPr/>
      </xdr:nvSpPr>
      <xdr:spPr>
        <a:xfrm>
          <a:off x="7810500" y="1346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14749</xdr:rowOff>
    </xdr:from>
    <xdr:ext cx="469744" cy="259045"/>
    <xdr:sp macro="" textlink="">
      <xdr:nvSpPr>
        <xdr:cNvPr id="434" name="テキスト ボックス 433"/>
        <xdr:cNvSpPr txBox="1"/>
      </xdr:nvSpPr>
      <xdr:spPr>
        <a:xfrm>
          <a:off x="7626427" y="1355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9,400</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103240</xdr:rowOff>
    </xdr:from>
    <xdr:to>
      <xdr:col>10</xdr:col>
      <xdr:colOff>155575</xdr:colOff>
      <xdr:row>79</xdr:row>
      <xdr:rowOff>33390</xdr:rowOff>
    </xdr:to>
    <xdr:sp macro="" textlink="">
      <xdr:nvSpPr>
        <xdr:cNvPr id="435" name="円/楕円 434"/>
        <xdr:cNvSpPr/>
      </xdr:nvSpPr>
      <xdr:spPr>
        <a:xfrm>
          <a:off x="6921500" y="1347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24517</xdr:rowOff>
    </xdr:from>
    <xdr:ext cx="469744" cy="259045"/>
    <xdr:sp macro="" textlink="">
      <xdr:nvSpPr>
        <xdr:cNvPr id="436" name="テキスト ボックス 435"/>
        <xdr:cNvSpPr txBox="1"/>
      </xdr:nvSpPr>
      <xdr:spPr>
        <a:xfrm>
          <a:off x="6737427" y="1356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74,880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0" name="テキスト ボックス 44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8" name="テキスト ボックス 45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84782</xdr:rowOff>
    </xdr:from>
    <xdr:to>
      <xdr:col>15</xdr:col>
      <xdr:colOff>180340</xdr:colOff>
      <xdr:row>98</xdr:row>
      <xdr:rowOff>171279</xdr:rowOff>
    </xdr:to>
    <xdr:cxnSp macro="">
      <xdr:nvCxnSpPr>
        <xdr:cNvPr id="460" name="直線コネクタ 459"/>
        <xdr:cNvCxnSpPr/>
      </xdr:nvCxnSpPr>
      <xdr:spPr>
        <a:xfrm flipV="1">
          <a:off x="10475595" y="15515282"/>
          <a:ext cx="1270" cy="1458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3656</xdr:rowOff>
    </xdr:from>
    <xdr:ext cx="534377" cy="259045"/>
    <xdr:sp macro="" textlink="">
      <xdr:nvSpPr>
        <xdr:cNvPr id="461" name="土木費最小値テキスト"/>
        <xdr:cNvSpPr txBox="1"/>
      </xdr:nvSpPr>
      <xdr:spPr>
        <a:xfrm>
          <a:off x="10528300" y="1697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23,423</a:t>
          </a:r>
          <a:endParaRPr kumimoji="1" lang="ja-JP" altLang="en-US" sz="1000" b="1">
            <a:latin typeface="ＭＳ Ｐゴシック"/>
          </a:endParaRPr>
        </a:p>
      </xdr:txBody>
    </xdr:sp>
    <xdr:clientData/>
  </xdr:oneCellAnchor>
  <xdr:twoCellAnchor>
    <xdr:from>
      <xdr:col>15</xdr:col>
      <xdr:colOff>92075</xdr:colOff>
      <xdr:row>98</xdr:row>
      <xdr:rowOff>171279</xdr:rowOff>
    </xdr:from>
    <xdr:to>
      <xdr:col>15</xdr:col>
      <xdr:colOff>269875</xdr:colOff>
      <xdr:row>98</xdr:row>
      <xdr:rowOff>171279</xdr:rowOff>
    </xdr:to>
    <xdr:cxnSp macro="">
      <xdr:nvCxnSpPr>
        <xdr:cNvPr id="462" name="直線コネクタ 461"/>
        <xdr:cNvCxnSpPr/>
      </xdr:nvCxnSpPr>
      <xdr:spPr>
        <a:xfrm>
          <a:off x="10388600" y="1697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31459</xdr:rowOff>
    </xdr:from>
    <xdr:ext cx="599010" cy="259045"/>
    <xdr:sp macro="" textlink="">
      <xdr:nvSpPr>
        <xdr:cNvPr id="463" name="土木費最大値テキスト"/>
        <xdr:cNvSpPr txBox="1"/>
      </xdr:nvSpPr>
      <xdr:spPr>
        <a:xfrm>
          <a:off x="10528300" y="15290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788,828</a:t>
          </a:r>
          <a:endParaRPr kumimoji="1" lang="ja-JP" altLang="en-US" sz="1000" b="1">
            <a:latin typeface="ＭＳ Ｐゴシック"/>
          </a:endParaRPr>
        </a:p>
      </xdr:txBody>
    </xdr:sp>
    <xdr:clientData/>
  </xdr:oneCellAnchor>
  <xdr:twoCellAnchor>
    <xdr:from>
      <xdr:col>15</xdr:col>
      <xdr:colOff>92075</xdr:colOff>
      <xdr:row>90</xdr:row>
      <xdr:rowOff>84782</xdr:rowOff>
    </xdr:from>
    <xdr:to>
      <xdr:col>15</xdr:col>
      <xdr:colOff>269875</xdr:colOff>
      <xdr:row>90</xdr:row>
      <xdr:rowOff>84782</xdr:rowOff>
    </xdr:to>
    <xdr:cxnSp macro="">
      <xdr:nvCxnSpPr>
        <xdr:cNvPr id="464" name="直線コネクタ 463"/>
        <xdr:cNvCxnSpPr/>
      </xdr:nvCxnSpPr>
      <xdr:spPr>
        <a:xfrm>
          <a:off x="10388600" y="15515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162570</xdr:rowOff>
    </xdr:from>
    <xdr:to>
      <xdr:col>15</xdr:col>
      <xdr:colOff>180975</xdr:colOff>
      <xdr:row>97</xdr:row>
      <xdr:rowOff>120337</xdr:rowOff>
    </xdr:to>
    <xdr:cxnSp macro="">
      <xdr:nvCxnSpPr>
        <xdr:cNvPr id="465" name="直線コネクタ 464"/>
        <xdr:cNvCxnSpPr/>
      </xdr:nvCxnSpPr>
      <xdr:spPr>
        <a:xfrm flipV="1">
          <a:off x="9639300" y="16621770"/>
          <a:ext cx="838200" cy="129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65829</xdr:rowOff>
    </xdr:from>
    <xdr:ext cx="599010" cy="259045"/>
    <xdr:sp macro="" textlink="">
      <xdr:nvSpPr>
        <xdr:cNvPr id="466" name="土木費平均値テキスト"/>
        <xdr:cNvSpPr txBox="1"/>
      </xdr:nvSpPr>
      <xdr:spPr>
        <a:xfrm>
          <a:off x="10528300" y="166964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130,786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87402</xdr:rowOff>
    </xdr:from>
    <xdr:to>
      <xdr:col>15</xdr:col>
      <xdr:colOff>231775</xdr:colOff>
      <xdr:row>98</xdr:row>
      <xdr:rowOff>17552</xdr:rowOff>
    </xdr:to>
    <xdr:sp macro="" textlink="">
      <xdr:nvSpPr>
        <xdr:cNvPr id="467" name="フローチャート : 判断 466"/>
        <xdr:cNvSpPr/>
      </xdr:nvSpPr>
      <xdr:spPr>
        <a:xfrm>
          <a:off x="10426700" y="1671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120337</xdr:rowOff>
    </xdr:from>
    <xdr:to>
      <xdr:col>14</xdr:col>
      <xdr:colOff>28575</xdr:colOff>
      <xdr:row>97</xdr:row>
      <xdr:rowOff>159415</xdr:rowOff>
    </xdr:to>
    <xdr:cxnSp macro="">
      <xdr:nvCxnSpPr>
        <xdr:cNvPr id="468" name="直線コネクタ 467"/>
        <xdr:cNvCxnSpPr/>
      </xdr:nvCxnSpPr>
      <xdr:spPr>
        <a:xfrm flipV="1">
          <a:off x="8750300" y="16750987"/>
          <a:ext cx="889000" cy="3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69743</xdr:rowOff>
    </xdr:from>
    <xdr:to>
      <xdr:col>14</xdr:col>
      <xdr:colOff>79375</xdr:colOff>
      <xdr:row>97</xdr:row>
      <xdr:rowOff>171343</xdr:rowOff>
    </xdr:to>
    <xdr:sp macro="" textlink="">
      <xdr:nvSpPr>
        <xdr:cNvPr id="469" name="フローチャート : 判断 468"/>
        <xdr:cNvSpPr/>
      </xdr:nvSpPr>
      <xdr:spPr>
        <a:xfrm>
          <a:off x="9588500" y="16700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162470</xdr:rowOff>
    </xdr:from>
    <xdr:ext cx="599010" cy="259045"/>
    <xdr:sp macro="" textlink="">
      <xdr:nvSpPr>
        <xdr:cNvPr id="470" name="テキスト ボックス 469"/>
        <xdr:cNvSpPr txBox="1"/>
      </xdr:nvSpPr>
      <xdr:spPr>
        <a:xfrm>
          <a:off x="9339794" y="16793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140,056</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159415</xdr:rowOff>
    </xdr:from>
    <xdr:to>
      <xdr:col>12</xdr:col>
      <xdr:colOff>511175</xdr:colOff>
      <xdr:row>98</xdr:row>
      <xdr:rowOff>40545</xdr:rowOff>
    </xdr:to>
    <xdr:cxnSp macro="">
      <xdr:nvCxnSpPr>
        <xdr:cNvPr id="471" name="直線コネクタ 470"/>
        <xdr:cNvCxnSpPr/>
      </xdr:nvCxnSpPr>
      <xdr:spPr>
        <a:xfrm flipV="1">
          <a:off x="7861300" y="16790065"/>
          <a:ext cx="889000" cy="5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18735</xdr:rowOff>
    </xdr:from>
    <xdr:to>
      <xdr:col>12</xdr:col>
      <xdr:colOff>561975</xdr:colOff>
      <xdr:row>97</xdr:row>
      <xdr:rowOff>120335</xdr:rowOff>
    </xdr:to>
    <xdr:sp macro="" textlink="">
      <xdr:nvSpPr>
        <xdr:cNvPr id="472" name="フローチャート : 判断 471"/>
        <xdr:cNvSpPr/>
      </xdr:nvSpPr>
      <xdr:spPr>
        <a:xfrm>
          <a:off x="8699500" y="1664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95</xdr:row>
      <xdr:rowOff>136862</xdr:rowOff>
    </xdr:from>
    <xdr:ext cx="599010" cy="259045"/>
    <xdr:sp macro="" textlink="">
      <xdr:nvSpPr>
        <xdr:cNvPr id="473" name="テキスト ボックス 472"/>
        <xdr:cNvSpPr txBox="1"/>
      </xdr:nvSpPr>
      <xdr:spPr>
        <a:xfrm>
          <a:off x="8450794" y="16424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166,832</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5700</xdr:rowOff>
    </xdr:from>
    <xdr:to>
      <xdr:col>11</xdr:col>
      <xdr:colOff>307975</xdr:colOff>
      <xdr:row>98</xdr:row>
      <xdr:rowOff>40545</xdr:rowOff>
    </xdr:to>
    <xdr:cxnSp macro="">
      <xdr:nvCxnSpPr>
        <xdr:cNvPr id="474" name="直線コネクタ 473"/>
        <xdr:cNvCxnSpPr/>
      </xdr:nvCxnSpPr>
      <xdr:spPr>
        <a:xfrm>
          <a:off x="6972300" y="16807800"/>
          <a:ext cx="889000" cy="34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72549</xdr:rowOff>
    </xdr:from>
    <xdr:to>
      <xdr:col>11</xdr:col>
      <xdr:colOff>358775</xdr:colOff>
      <xdr:row>98</xdr:row>
      <xdr:rowOff>2699</xdr:rowOff>
    </xdr:to>
    <xdr:sp macro="" textlink="">
      <xdr:nvSpPr>
        <xdr:cNvPr id="475" name="フローチャート : 判断 474"/>
        <xdr:cNvSpPr/>
      </xdr:nvSpPr>
      <xdr:spPr>
        <a:xfrm>
          <a:off x="7810500" y="16703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19226</xdr:rowOff>
    </xdr:from>
    <xdr:ext cx="599010" cy="259045"/>
    <xdr:sp macro="" textlink="">
      <xdr:nvSpPr>
        <xdr:cNvPr id="476" name="テキスト ボックス 475"/>
        <xdr:cNvSpPr txBox="1"/>
      </xdr:nvSpPr>
      <xdr:spPr>
        <a:xfrm>
          <a:off x="7561794" y="16478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138,583</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120870</xdr:rowOff>
    </xdr:from>
    <xdr:to>
      <xdr:col>10</xdr:col>
      <xdr:colOff>155575</xdr:colOff>
      <xdr:row>98</xdr:row>
      <xdr:rowOff>51020</xdr:rowOff>
    </xdr:to>
    <xdr:sp macro="" textlink="">
      <xdr:nvSpPr>
        <xdr:cNvPr id="477" name="フローチャート : 判断 476"/>
        <xdr:cNvSpPr/>
      </xdr:nvSpPr>
      <xdr:spPr>
        <a:xfrm>
          <a:off x="6921500" y="1675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67547</xdr:rowOff>
    </xdr:from>
    <xdr:ext cx="599010" cy="259045"/>
    <xdr:sp macro="" textlink="">
      <xdr:nvSpPr>
        <xdr:cNvPr id="478" name="テキスト ボックス 477"/>
        <xdr:cNvSpPr txBox="1"/>
      </xdr:nvSpPr>
      <xdr:spPr>
        <a:xfrm>
          <a:off x="6672794" y="16526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113,218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111770</xdr:rowOff>
    </xdr:from>
    <xdr:to>
      <xdr:col>15</xdr:col>
      <xdr:colOff>231775</xdr:colOff>
      <xdr:row>97</xdr:row>
      <xdr:rowOff>41920</xdr:rowOff>
    </xdr:to>
    <xdr:sp macro="" textlink="">
      <xdr:nvSpPr>
        <xdr:cNvPr id="484" name="円/楕円 483"/>
        <xdr:cNvSpPr/>
      </xdr:nvSpPr>
      <xdr:spPr>
        <a:xfrm>
          <a:off x="10426700" y="1657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134647</xdr:rowOff>
    </xdr:from>
    <xdr:ext cx="599010" cy="259045"/>
    <xdr:sp macro="" textlink="">
      <xdr:nvSpPr>
        <xdr:cNvPr id="485" name="土木費該当値テキスト"/>
        <xdr:cNvSpPr txBox="1"/>
      </xdr:nvSpPr>
      <xdr:spPr>
        <a:xfrm>
          <a:off x="10528300" y="16422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207,995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69537</xdr:rowOff>
    </xdr:from>
    <xdr:to>
      <xdr:col>14</xdr:col>
      <xdr:colOff>79375</xdr:colOff>
      <xdr:row>97</xdr:row>
      <xdr:rowOff>171137</xdr:rowOff>
    </xdr:to>
    <xdr:sp macro="" textlink="">
      <xdr:nvSpPr>
        <xdr:cNvPr id="486" name="円/楕円 485"/>
        <xdr:cNvSpPr/>
      </xdr:nvSpPr>
      <xdr:spPr>
        <a:xfrm>
          <a:off x="9588500" y="1670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16214</xdr:rowOff>
    </xdr:from>
    <xdr:ext cx="599010" cy="259045"/>
    <xdr:sp macro="" textlink="">
      <xdr:nvSpPr>
        <xdr:cNvPr id="487" name="テキスト ボックス 486"/>
        <xdr:cNvSpPr txBox="1"/>
      </xdr:nvSpPr>
      <xdr:spPr>
        <a:xfrm>
          <a:off x="9339794" y="16475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140,164</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108615</xdr:rowOff>
    </xdr:from>
    <xdr:to>
      <xdr:col>12</xdr:col>
      <xdr:colOff>561975</xdr:colOff>
      <xdr:row>98</xdr:row>
      <xdr:rowOff>38765</xdr:rowOff>
    </xdr:to>
    <xdr:sp macro="" textlink="">
      <xdr:nvSpPr>
        <xdr:cNvPr id="488" name="円/楕円 487"/>
        <xdr:cNvSpPr/>
      </xdr:nvSpPr>
      <xdr:spPr>
        <a:xfrm>
          <a:off x="8699500" y="1673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29892</xdr:rowOff>
    </xdr:from>
    <xdr:ext cx="599010" cy="259045"/>
    <xdr:sp macro="" textlink="">
      <xdr:nvSpPr>
        <xdr:cNvPr id="489" name="テキスト ボックス 488"/>
        <xdr:cNvSpPr txBox="1"/>
      </xdr:nvSpPr>
      <xdr:spPr>
        <a:xfrm>
          <a:off x="8450794" y="16831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119,651</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161195</xdr:rowOff>
    </xdr:from>
    <xdr:to>
      <xdr:col>11</xdr:col>
      <xdr:colOff>358775</xdr:colOff>
      <xdr:row>98</xdr:row>
      <xdr:rowOff>91345</xdr:rowOff>
    </xdr:to>
    <xdr:sp macro="" textlink="">
      <xdr:nvSpPr>
        <xdr:cNvPr id="490" name="円/楕円 489"/>
        <xdr:cNvSpPr/>
      </xdr:nvSpPr>
      <xdr:spPr>
        <a:xfrm>
          <a:off x="7810500" y="1679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82472</xdr:rowOff>
    </xdr:from>
    <xdr:ext cx="534377" cy="259045"/>
    <xdr:sp macro="" textlink="">
      <xdr:nvSpPr>
        <xdr:cNvPr id="491" name="テキスト ボックス 490"/>
        <xdr:cNvSpPr txBox="1"/>
      </xdr:nvSpPr>
      <xdr:spPr>
        <a:xfrm>
          <a:off x="7594111" y="1688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92,050</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126350</xdr:rowOff>
    </xdr:from>
    <xdr:to>
      <xdr:col>10</xdr:col>
      <xdr:colOff>155575</xdr:colOff>
      <xdr:row>98</xdr:row>
      <xdr:rowOff>56500</xdr:rowOff>
    </xdr:to>
    <xdr:sp macro="" textlink="">
      <xdr:nvSpPr>
        <xdr:cNvPr id="492" name="円/楕円 491"/>
        <xdr:cNvSpPr/>
      </xdr:nvSpPr>
      <xdr:spPr>
        <a:xfrm>
          <a:off x="6921500" y="1675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98</xdr:row>
      <xdr:rowOff>47627</xdr:rowOff>
    </xdr:from>
    <xdr:ext cx="599010" cy="259045"/>
    <xdr:sp macro="" textlink="">
      <xdr:nvSpPr>
        <xdr:cNvPr id="493" name="テキスト ボックス 492"/>
        <xdr:cNvSpPr txBox="1"/>
      </xdr:nvSpPr>
      <xdr:spPr>
        <a:xfrm>
          <a:off x="6672794" y="1684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110,341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507" name="テキスト ボックス 50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509" name="テキスト ボックス 50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11" name="テキスト ボックス 51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13" name="テキスト ボックス 51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156117</xdr:rowOff>
    </xdr:from>
    <xdr:to>
      <xdr:col>23</xdr:col>
      <xdr:colOff>516889</xdr:colOff>
      <xdr:row>38</xdr:row>
      <xdr:rowOff>131996</xdr:rowOff>
    </xdr:to>
    <xdr:cxnSp macro="">
      <xdr:nvCxnSpPr>
        <xdr:cNvPr id="517" name="直線コネクタ 516"/>
        <xdr:cNvCxnSpPr/>
      </xdr:nvCxnSpPr>
      <xdr:spPr>
        <a:xfrm flipV="1">
          <a:off x="16317595" y="5299617"/>
          <a:ext cx="1269" cy="1347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135823</xdr:rowOff>
    </xdr:from>
    <xdr:ext cx="534377" cy="259045"/>
    <xdr:sp macro="" textlink="">
      <xdr:nvSpPr>
        <xdr:cNvPr id="518" name="消防費最小値テキスト"/>
        <xdr:cNvSpPr txBox="1"/>
      </xdr:nvSpPr>
      <xdr:spPr>
        <a:xfrm>
          <a:off x="16370300" y="665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22,022</a:t>
          </a:r>
          <a:endParaRPr kumimoji="1" lang="ja-JP" altLang="en-US" sz="1000" b="1">
            <a:latin typeface="ＭＳ Ｐゴシック"/>
          </a:endParaRPr>
        </a:p>
      </xdr:txBody>
    </xdr:sp>
    <xdr:clientData/>
  </xdr:oneCellAnchor>
  <xdr:twoCellAnchor>
    <xdr:from>
      <xdr:col>23</xdr:col>
      <xdr:colOff>428625</xdr:colOff>
      <xdr:row>38</xdr:row>
      <xdr:rowOff>131996</xdr:rowOff>
    </xdr:from>
    <xdr:to>
      <xdr:col>23</xdr:col>
      <xdr:colOff>606425</xdr:colOff>
      <xdr:row>38</xdr:row>
      <xdr:rowOff>131996</xdr:rowOff>
    </xdr:to>
    <xdr:cxnSp macro="">
      <xdr:nvCxnSpPr>
        <xdr:cNvPr id="519" name="直線コネクタ 518"/>
        <xdr:cNvCxnSpPr/>
      </xdr:nvCxnSpPr>
      <xdr:spPr>
        <a:xfrm>
          <a:off x="16230600" y="6647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102794</xdr:rowOff>
    </xdr:from>
    <xdr:ext cx="599010" cy="259045"/>
    <xdr:sp macro="" textlink="">
      <xdr:nvSpPr>
        <xdr:cNvPr id="520" name="消防費最大値テキスト"/>
        <xdr:cNvSpPr txBox="1"/>
      </xdr:nvSpPr>
      <xdr:spPr>
        <a:xfrm>
          <a:off x="16370300" y="507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375,691</a:t>
          </a:r>
          <a:endParaRPr kumimoji="1" lang="ja-JP" altLang="en-US" sz="1000" b="1">
            <a:latin typeface="ＭＳ Ｐゴシック"/>
          </a:endParaRPr>
        </a:p>
      </xdr:txBody>
    </xdr:sp>
    <xdr:clientData/>
  </xdr:oneCellAnchor>
  <xdr:twoCellAnchor>
    <xdr:from>
      <xdr:col>23</xdr:col>
      <xdr:colOff>428625</xdr:colOff>
      <xdr:row>30</xdr:row>
      <xdr:rowOff>156117</xdr:rowOff>
    </xdr:from>
    <xdr:to>
      <xdr:col>23</xdr:col>
      <xdr:colOff>606425</xdr:colOff>
      <xdr:row>30</xdr:row>
      <xdr:rowOff>156117</xdr:rowOff>
    </xdr:to>
    <xdr:cxnSp macro="">
      <xdr:nvCxnSpPr>
        <xdr:cNvPr id="521" name="直線コネクタ 520"/>
        <xdr:cNvCxnSpPr/>
      </xdr:nvCxnSpPr>
      <xdr:spPr>
        <a:xfrm>
          <a:off x="16230600" y="529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67782</xdr:rowOff>
    </xdr:from>
    <xdr:to>
      <xdr:col>23</xdr:col>
      <xdr:colOff>517525</xdr:colOff>
      <xdr:row>38</xdr:row>
      <xdr:rowOff>5874</xdr:rowOff>
    </xdr:to>
    <xdr:cxnSp macro="">
      <xdr:nvCxnSpPr>
        <xdr:cNvPr id="522" name="直線コネクタ 521"/>
        <xdr:cNvCxnSpPr/>
      </xdr:nvCxnSpPr>
      <xdr:spPr>
        <a:xfrm flipV="1">
          <a:off x="15481300" y="6239982"/>
          <a:ext cx="838200" cy="28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129182</xdr:rowOff>
    </xdr:from>
    <xdr:ext cx="534377" cy="259045"/>
    <xdr:sp macro="" textlink="">
      <xdr:nvSpPr>
        <xdr:cNvPr id="523" name="消防費平均値テキスト"/>
        <xdr:cNvSpPr txBox="1"/>
      </xdr:nvSpPr>
      <xdr:spPr>
        <a:xfrm>
          <a:off x="16370300" y="64728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150756</xdr:rowOff>
    </xdr:from>
    <xdr:to>
      <xdr:col>23</xdr:col>
      <xdr:colOff>568325</xdr:colOff>
      <xdr:row>38</xdr:row>
      <xdr:rowOff>80905</xdr:rowOff>
    </xdr:to>
    <xdr:sp macro="" textlink="">
      <xdr:nvSpPr>
        <xdr:cNvPr id="524" name="フローチャート : 判断 523"/>
        <xdr:cNvSpPr/>
      </xdr:nvSpPr>
      <xdr:spPr>
        <a:xfrm>
          <a:off x="16268700" y="649440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5874</xdr:rowOff>
    </xdr:from>
    <xdr:to>
      <xdr:col>22</xdr:col>
      <xdr:colOff>365125</xdr:colOff>
      <xdr:row>38</xdr:row>
      <xdr:rowOff>14461</xdr:rowOff>
    </xdr:to>
    <xdr:cxnSp macro="">
      <xdr:nvCxnSpPr>
        <xdr:cNvPr id="525" name="直線コネクタ 524"/>
        <xdr:cNvCxnSpPr/>
      </xdr:nvCxnSpPr>
      <xdr:spPr>
        <a:xfrm flipV="1">
          <a:off x="14592300" y="6520974"/>
          <a:ext cx="889000" cy="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99766</xdr:rowOff>
    </xdr:from>
    <xdr:to>
      <xdr:col>22</xdr:col>
      <xdr:colOff>415925</xdr:colOff>
      <xdr:row>38</xdr:row>
      <xdr:rowOff>29916</xdr:rowOff>
    </xdr:to>
    <xdr:sp macro="" textlink="">
      <xdr:nvSpPr>
        <xdr:cNvPr id="526" name="フローチャート : 判断 525"/>
        <xdr:cNvSpPr/>
      </xdr:nvSpPr>
      <xdr:spPr>
        <a:xfrm>
          <a:off x="15430500" y="644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46443</xdr:rowOff>
    </xdr:from>
    <xdr:ext cx="534377" cy="259045"/>
    <xdr:sp macro="" textlink="">
      <xdr:nvSpPr>
        <xdr:cNvPr id="527" name="テキスト ボックス 526"/>
        <xdr:cNvSpPr txBox="1"/>
      </xdr:nvSpPr>
      <xdr:spPr>
        <a:xfrm>
          <a:off x="15214111" y="621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62,148</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47544</xdr:rowOff>
    </xdr:from>
    <xdr:to>
      <xdr:col>21</xdr:col>
      <xdr:colOff>161925</xdr:colOff>
      <xdr:row>38</xdr:row>
      <xdr:rowOff>14461</xdr:rowOff>
    </xdr:to>
    <xdr:cxnSp macro="">
      <xdr:nvCxnSpPr>
        <xdr:cNvPr id="528" name="直線コネクタ 527"/>
        <xdr:cNvCxnSpPr/>
      </xdr:nvCxnSpPr>
      <xdr:spPr>
        <a:xfrm>
          <a:off x="13703300" y="6219744"/>
          <a:ext cx="889000" cy="30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125922</xdr:rowOff>
    </xdr:from>
    <xdr:to>
      <xdr:col>21</xdr:col>
      <xdr:colOff>212725</xdr:colOff>
      <xdr:row>38</xdr:row>
      <xdr:rowOff>56072</xdr:rowOff>
    </xdr:to>
    <xdr:sp macro="" textlink="">
      <xdr:nvSpPr>
        <xdr:cNvPr id="529" name="フローチャート : 判断 528"/>
        <xdr:cNvSpPr/>
      </xdr:nvSpPr>
      <xdr:spPr>
        <a:xfrm>
          <a:off x="14541500" y="646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72599</xdr:rowOff>
    </xdr:from>
    <xdr:ext cx="534377" cy="259045"/>
    <xdr:sp macro="" textlink="">
      <xdr:nvSpPr>
        <xdr:cNvPr id="530" name="テキスト ボックス 529"/>
        <xdr:cNvSpPr txBox="1"/>
      </xdr:nvSpPr>
      <xdr:spPr>
        <a:xfrm>
          <a:off x="14325111" y="624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55,283</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47544</xdr:rowOff>
    </xdr:from>
    <xdr:to>
      <xdr:col>19</xdr:col>
      <xdr:colOff>644525</xdr:colOff>
      <xdr:row>38</xdr:row>
      <xdr:rowOff>20851</xdr:rowOff>
    </xdr:to>
    <xdr:cxnSp macro="">
      <xdr:nvCxnSpPr>
        <xdr:cNvPr id="531" name="直線コネクタ 530"/>
        <xdr:cNvCxnSpPr/>
      </xdr:nvCxnSpPr>
      <xdr:spPr>
        <a:xfrm flipV="1">
          <a:off x="12814300" y="6219744"/>
          <a:ext cx="889000" cy="31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127552</xdr:rowOff>
    </xdr:from>
    <xdr:to>
      <xdr:col>20</xdr:col>
      <xdr:colOff>9525</xdr:colOff>
      <xdr:row>38</xdr:row>
      <xdr:rowOff>57702</xdr:rowOff>
    </xdr:to>
    <xdr:sp macro="" textlink="">
      <xdr:nvSpPr>
        <xdr:cNvPr id="532" name="フローチャート : 判断 531"/>
        <xdr:cNvSpPr/>
      </xdr:nvSpPr>
      <xdr:spPr>
        <a:xfrm>
          <a:off x="13652500" y="647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48830</xdr:rowOff>
    </xdr:from>
    <xdr:ext cx="534377" cy="259045"/>
    <xdr:sp macro="" textlink="">
      <xdr:nvSpPr>
        <xdr:cNvPr id="533" name="テキスト ボックス 532"/>
        <xdr:cNvSpPr txBox="1"/>
      </xdr:nvSpPr>
      <xdr:spPr>
        <a:xfrm>
          <a:off x="13436111" y="6563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54,855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5705</xdr:rowOff>
    </xdr:from>
    <xdr:to>
      <xdr:col>18</xdr:col>
      <xdr:colOff>492125</xdr:colOff>
      <xdr:row>38</xdr:row>
      <xdr:rowOff>107305</xdr:rowOff>
    </xdr:to>
    <xdr:sp macro="" textlink="">
      <xdr:nvSpPr>
        <xdr:cNvPr id="534" name="フローチャート : 判断 533"/>
        <xdr:cNvSpPr/>
      </xdr:nvSpPr>
      <xdr:spPr>
        <a:xfrm>
          <a:off x="12763500" y="652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98432</xdr:rowOff>
    </xdr:from>
    <xdr:ext cx="534377" cy="259045"/>
    <xdr:sp macro="" textlink="">
      <xdr:nvSpPr>
        <xdr:cNvPr id="535" name="テキスト ボックス 534"/>
        <xdr:cNvSpPr txBox="1"/>
      </xdr:nvSpPr>
      <xdr:spPr>
        <a:xfrm>
          <a:off x="12547111" y="661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41,836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16982</xdr:rowOff>
    </xdr:from>
    <xdr:to>
      <xdr:col>23</xdr:col>
      <xdr:colOff>568325</xdr:colOff>
      <xdr:row>36</xdr:row>
      <xdr:rowOff>118582</xdr:rowOff>
    </xdr:to>
    <xdr:sp macro="" textlink="">
      <xdr:nvSpPr>
        <xdr:cNvPr id="541" name="円/楕円 540"/>
        <xdr:cNvSpPr/>
      </xdr:nvSpPr>
      <xdr:spPr>
        <a:xfrm>
          <a:off x="16268700" y="618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39859</xdr:rowOff>
    </xdr:from>
    <xdr:ext cx="599010" cy="259045"/>
    <xdr:sp macro="" textlink="">
      <xdr:nvSpPr>
        <xdr:cNvPr id="542" name="消防費該当値テキスト"/>
        <xdr:cNvSpPr txBox="1"/>
      </xdr:nvSpPr>
      <xdr:spPr>
        <a:xfrm>
          <a:off x="16370300" y="6040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128,876</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126524</xdr:rowOff>
    </xdr:from>
    <xdr:to>
      <xdr:col>22</xdr:col>
      <xdr:colOff>415925</xdr:colOff>
      <xdr:row>38</xdr:row>
      <xdr:rowOff>56674</xdr:rowOff>
    </xdr:to>
    <xdr:sp macro="" textlink="">
      <xdr:nvSpPr>
        <xdr:cNvPr id="543" name="円/楕円 542"/>
        <xdr:cNvSpPr/>
      </xdr:nvSpPr>
      <xdr:spPr>
        <a:xfrm>
          <a:off x="15430500" y="647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47801</xdr:rowOff>
    </xdr:from>
    <xdr:ext cx="534377" cy="259045"/>
    <xdr:sp macro="" textlink="">
      <xdr:nvSpPr>
        <xdr:cNvPr id="544" name="テキスト ボックス 543"/>
        <xdr:cNvSpPr txBox="1"/>
      </xdr:nvSpPr>
      <xdr:spPr>
        <a:xfrm>
          <a:off x="15214111" y="656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55,125</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135112</xdr:rowOff>
    </xdr:from>
    <xdr:to>
      <xdr:col>21</xdr:col>
      <xdr:colOff>212725</xdr:colOff>
      <xdr:row>38</xdr:row>
      <xdr:rowOff>65261</xdr:rowOff>
    </xdr:to>
    <xdr:sp macro="" textlink="">
      <xdr:nvSpPr>
        <xdr:cNvPr id="545" name="円/楕円 544"/>
        <xdr:cNvSpPr/>
      </xdr:nvSpPr>
      <xdr:spPr>
        <a:xfrm>
          <a:off x="14541500" y="647876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56388</xdr:rowOff>
    </xdr:from>
    <xdr:ext cx="534377" cy="259045"/>
    <xdr:sp macro="" textlink="">
      <xdr:nvSpPr>
        <xdr:cNvPr id="546" name="テキスト ボックス 545"/>
        <xdr:cNvSpPr txBox="1"/>
      </xdr:nvSpPr>
      <xdr:spPr>
        <a:xfrm>
          <a:off x="14325111" y="657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52,871</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168194</xdr:rowOff>
    </xdr:from>
    <xdr:to>
      <xdr:col>20</xdr:col>
      <xdr:colOff>9525</xdr:colOff>
      <xdr:row>36</xdr:row>
      <xdr:rowOff>98344</xdr:rowOff>
    </xdr:to>
    <xdr:sp macro="" textlink="">
      <xdr:nvSpPr>
        <xdr:cNvPr id="547" name="円/楕円 546"/>
        <xdr:cNvSpPr/>
      </xdr:nvSpPr>
      <xdr:spPr>
        <a:xfrm>
          <a:off x="13652500" y="616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34</xdr:row>
      <xdr:rowOff>114871</xdr:rowOff>
    </xdr:from>
    <xdr:ext cx="599010" cy="259045"/>
    <xdr:sp macro="" textlink="">
      <xdr:nvSpPr>
        <xdr:cNvPr id="548" name="テキスト ボックス 547"/>
        <xdr:cNvSpPr txBox="1"/>
      </xdr:nvSpPr>
      <xdr:spPr>
        <a:xfrm>
          <a:off x="13403794" y="5944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134,188</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141501</xdr:rowOff>
    </xdr:from>
    <xdr:to>
      <xdr:col>18</xdr:col>
      <xdr:colOff>492125</xdr:colOff>
      <xdr:row>38</xdr:row>
      <xdr:rowOff>71651</xdr:rowOff>
    </xdr:to>
    <xdr:sp macro="" textlink="">
      <xdr:nvSpPr>
        <xdr:cNvPr id="549" name="円/楕円 548"/>
        <xdr:cNvSpPr/>
      </xdr:nvSpPr>
      <xdr:spPr>
        <a:xfrm>
          <a:off x="12763500" y="648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88178</xdr:rowOff>
    </xdr:from>
    <xdr:ext cx="534377" cy="259045"/>
    <xdr:sp macro="" textlink="">
      <xdr:nvSpPr>
        <xdr:cNvPr id="550" name="テキスト ボックス 549"/>
        <xdr:cNvSpPr txBox="1"/>
      </xdr:nvSpPr>
      <xdr:spPr>
        <a:xfrm>
          <a:off x="12547111" y="626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51,194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57,928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2" name="テキスト ボックス 561"/>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144434</xdr:rowOff>
    </xdr:from>
    <xdr:ext cx="595419" cy="259045"/>
    <xdr:sp macro="" textlink="">
      <xdr:nvSpPr>
        <xdr:cNvPr id="564" name="テキスト ボックス 563"/>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66" name="テキスト ボックス 565"/>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8" name="テキスト ボックス 567"/>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0" name="テキスト ボックス 56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49</xdr:row>
      <xdr:rowOff>38299</xdr:rowOff>
    </xdr:from>
    <xdr:ext cx="685572" cy="259045"/>
    <xdr:sp macro="" textlink="">
      <xdr:nvSpPr>
        <xdr:cNvPr id="572" name="テキスト ボックス 571"/>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74" name="テキスト ボックス 573"/>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13261</xdr:rowOff>
    </xdr:from>
    <xdr:to>
      <xdr:col>23</xdr:col>
      <xdr:colOff>516889</xdr:colOff>
      <xdr:row>59</xdr:row>
      <xdr:rowOff>31104</xdr:rowOff>
    </xdr:to>
    <xdr:cxnSp macro="">
      <xdr:nvCxnSpPr>
        <xdr:cNvPr id="576" name="直線コネクタ 575"/>
        <xdr:cNvCxnSpPr/>
      </xdr:nvCxnSpPr>
      <xdr:spPr>
        <a:xfrm flipV="1">
          <a:off x="16317595" y="8757211"/>
          <a:ext cx="1269" cy="1389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34931</xdr:rowOff>
    </xdr:from>
    <xdr:ext cx="534377" cy="259045"/>
    <xdr:sp macro="" textlink="">
      <xdr:nvSpPr>
        <xdr:cNvPr id="577" name="教育費最小値テキスト"/>
        <xdr:cNvSpPr txBox="1"/>
      </xdr:nvSpPr>
      <xdr:spPr>
        <a:xfrm>
          <a:off x="16370300" y="1015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41,507</a:t>
          </a:r>
          <a:endParaRPr kumimoji="1" lang="ja-JP" altLang="en-US" sz="1000" b="1">
            <a:latin typeface="ＭＳ Ｐゴシック"/>
          </a:endParaRPr>
        </a:p>
      </xdr:txBody>
    </xdr:sp>
    <xdr:clientData/>
  </xdr:oneCellAnchor>
  <xdr:twoCellAnchor>
    <xdr:from>
      <xdr:col>23</xdr:col>
      <xdr:colOff>428625</xdr:colOff>
      <xdr:row>59</xdr:row>
      <xdr:rowOff>31104</xdr:rowOff>
    </xdr:from>
    <xdr:to>
      <xdr:col>23</xdr:col>
      <xdr:colOff>606425</xdr:colOff>
      <xdr:row>59</xdr:row>
      <xdr:rowOff>31104</xdr:rowOff>
    </xdr:to>
    <xdr:cxnSp macro="">
      <xdr:nvCxnSpPr>
        <xdr:cNvPr id="578" name="直線コネクタ 577"/>
        <xdr:cNvCxnSpPr/>
      </xdr:nvCxnSpPr>
      <xdr:spPr>
        <a:xfrm>
          <a:off x="16230600" y="10146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131388</xdr:rowOff>
    </xdr:from>
    <xdr:ext cx="599010" cy="259045"/>
    <xdr:sp macro="" textlink="">
      <xdr:nvSpPr>
        <xdr:cNvPr id="579" name="教育費最大値テキスト"/>
        <xdr:cNvSpPr txBox="1"/>
      </xdr:nvSpPr>
      <xdr:spPr>
        <a:xfrm>
          <a:off x="16370300" y="8532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892,434</a:t>
          </a:r>
          <a:endParaRPr kumimoji="1" lang="ja-JP" altLang="en-US" sz="1000" b="1">
            <a:latin typeface="ＭＳ Ｐゴシック"/>
          </a:endParaRPr>
        </a:p>
      </xdr:txBody>
    </xdr:sp>
    <xdr:clientData/>
  </xdr:oneCellAnchor>
  <xdr:twoCellAnchor>
    <xdr:from>
      <xdr:col>23</xdr:col>
      <xdr:colOff>428625</xdr:colOff>
      <xdr:row>51</xdr:row>
      <xdr:rowOff>13261</xdr:rowOff>
    </xdr:from>
    <xdr:to>
      <xdr:col>23</xdr:col>
      <xdr:colOff>606425</xdr:colOff>
      <xdr:row>51</xdr:row>
      <xdr:rowOff>13261</xdr:rowOff>
    </xdr:to>
    <xdr:cxnSp macro="">
      <xdr:nvCxnSpPr>
        <xdr:cNvPr id="580" name="直線コネクタ 579"/>
        <xdr:cNvCxnSpPr/>
      </xdr:nvCxnSpPr>
      <xdr:spPr>
        <a:xfrm>
          <a:off x="16230600" y="8757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698</xdr:rowOff>
    </xdr:from>
    <xdr:to>
      <xdr:col>23</xdr:col>
      <xdr:colOff>517525</xdr:colOff>
      <xdr:row>59</xdr:row>
      <xdr:rowOff>2176</xdr:rowOff>
    </xdr:to>
    <xdr:cxnSp macro="">
      <xdr:nvCxnSpPr>
        <xdr:cNvPr id="581" name="直線コネクタ 580"/>
        <xdr:cNvCxnSpPr/>
      </xdr:nvCxnSpPr>
      <xdr:spPr>
        <a:xfrm flipV="1">
          <a:off x="15481300" y="10116248"/>
          <a:ext cx="838200" cy="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67995</xdr:rowOff>
    </xdr:from>
    <xdr:ext cx="599010" cy="259045"/>
    <xdr:sp macro="" textlink="">
      <xdr:nvSpPr>
        <xdr:cNvPr id="582" name="教育費平均値テキスト"/>
        <xdr:cNvSpPr txBox="1"/>
      </xdr:nvSpPr>
      <xdr:spPr>
        <a:xfrm>
          <a:off x="16370300" y="98406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106,813</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45118</xdr:rowOff>
    </xdr:from>
    <xdr:to>
      <xdr:col>23</xdr:col>
      <xdr:colOff>568325</xdr:colOff>
      <xdr:row>58</xdr:row>
      <xdr:rowOff>146718</xdr:rowOff>
    </xdr:to>
    <xdr:sp macro="" textlink="">
      <xdr:nvSpPr>
        <xdr:cNvPr id="583" name="フローチャート : 判断 582"/>
        <xdr:cNvSpPr/>
      </xdr:nvSpPr>
      <xdr:spPr>
        <a:xfrm>
          <a:off x="16268700" y="998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2176</xdr:rowOff>
    </xdr:from>
    <xdr:to>
      <xdr:col>22</xdr:col>
      <xdr:colOff>365125</xdr:colOff>
      <xdr:row>59</xdr:row>
      <xdr:rowOff>12936</xdr:rowOff>
    </xdr:to>
    <xdr:cxnSp macro="">
      <xdr:nvCxnSpPr>
        <xdr:cNvPr id="584" name="直線コネクタ 583"/>
        <xdr:cNvCxnSpPr/>
      </xdr:nvCxnSpPr>
      <xdr:spPr>
        <a:xfrm flipV="1">
          <a:off x="14592300" y="10117726"/>
          <a:ext cx="889000" cy="10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62081</xdr:rowOff>
    </xdr:from>
    <xdr:to>
      <xdr:col>22</xdr:col>
      <xdr:colOff>415925</xdr:colOff>
      <xdr:row>58</xdr:row>
      <xdr:rowOff>163681</xdr:rowOff>
    </xdr:to>
    <xdr:sp macro="" textlink="">
      <xdr:nvSpPr>
        <xdr:cNvPr id="585" name="フローチャート : 判断 584"/>
        <xdr:cNvSpPr/>
      </xdr:nvSpPr>
      <xdr:spPr>
        <a:xfrm>
          <a:off x="15430500" y="1000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8758</xdr:rowOff>
    </xdr:from>
    <xdr:ext cx="534377" cy="259045"/>
    <xdr:sp macro="" textlink="">
      <xdr:nvSpPr>
        <xdr:cNvPr id="586" name="テキスト ボックス 585"/>
        <xdr:cNvSpPr txBox="1"/>
      </xdr:nvSpPr>
      <xdr:spPr>
        <a:xfrm>
          <a:off x="15214111" y="978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96,425</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170716</xdr:rowOff>
    </xdr:from>
    <xdr:to>
      <xdr:col>21</xdr:col>
      <xdr:colOff>161925</xdr:colOff>
      <xdr:row>59</xdr:row>
      <xdr:rowOff>12936</xdr:rowOff>
    </xdr:to>
    <xdr:cxnSp macro="">
      <xdr:nvCxnSpPr>
        <xdr:cNvPr id="587" name="直線コネクタ 586"/>
        <xdr:cNvCxnSpPr/>
      </xdr:nvCxnSpPr>
      <xdr:spPr>
        <a:xfrm>
          <a:off x="13703300" y="10114816"/>
          <a:ext cx="889000" cy="1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52585</xdr:rowOff>
    </xdr:from>
    <xdr:to>
      <xdr:col>21</xdr:col>
      <xdr:colOff>212725</xdr:colOff>
      <xdr:row>58</xdr:row>
      <xdr:rowOff>154185</xdr:rowOff>
    </xdr:to>
    <xdr:sp macro="" textlink="">
      <xdr:nvSpPr>
        <xdr:cNvPr id="588" name="フローチャート : 判断 587"/>
        <xdr:cNvSpPr/>
      </xdr:nvSpPr>
      <xdr:spPr>
        <a:xfrm>
          <a:off x="14541500" y="99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170712</xdr:rowOff>
    </xdr:from>
    <xdr:ext cx="599010" cy="259045"/>
    <xdr:sp macro="" textlink="">
      <xdr:nvSpPr>
        <xdr:cNvPr id="589" name="テキスト ボックス 588"/>
        <xdr:cNvSpPr txBox="1"/>
      </xdr:nvSpPr>
      <xdr:spPr>
        <a:xfrm>
          <a:off x="14292794" y="9771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102,240</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51289</xdr:rowOff>
    </xdr:from>
    <xdr:to>
      <xdr:col>19</xdr:col>
      <xdr:colOff>644525</xdr:colOff>
      <xdr:row>58</xdr:row>
      <xdr:rowOff>170716</xdr:rowOff>
    </xdr:to>
    <xdr:cxnSp macro="">
      <xdr:nvCxnSpPr>
        <xdr:cNvPr id="590" name="直線コネクタ 589"/>
        <xdr:cNvCxnSpPr/>
      </xdr:nvCxnSpPr>
      <xdr:spPr>
        <a:xfrm>
          <a:off x="12814300" y="9995389"/>
          <a:ext cx="889000" cy="119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60960</xdr:rowOff>
    </xdr:from>
    <xdr:to>
      <xdr:col>20</xdr:col>
      <xdr:colOff>9525</xdr:colOff>
      <xdr:row>58</xdr:row>
      <xdr:rowOff>162560</xdr:rowOff>
    </xdr:to>
    <xdr:sp macro="" textlink="">
      <xdr:nvSpPr>
        <xdr:cNvPr id="591" name="フローチャート : 判断 590"/>
        <xdr:cNvSpPr/>
      </xdr:nvSpPr>
      <xdr:spPr>
        <a:xfrm>
          <a:off x="13652500" y="1000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7637</xdr:rowOff>
    </xdr:from>
    <xdr:ext cx="534377" cy="259045"/>
    <xdr:sp macro="" textlink="">
      <xdr:nvSpPr>
        <xdr:cNvPr id="592" name="テキスト ボックス 591"/>
        <xdr:cNvSpPr txBox="1"/>
      </xdr:nvSpPr>
      <xdr:spPr>
        <a:xfrm>
          <a:off x="13436111" y="978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97,111</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61221</xdr:rowOff>
    </xdr:from>
    <xdr:to>
      <xdr:col>18</xdr:col>
      <xdr:colOff>492125</xdr:colOff>
      <xdr:row>58</xdr:row>
      <xdr:rowOff>162821</xdr:rowOff>
    </xdr:to>
    <xdr:sp macro="" textlink="">
      <xdr:nvSpPr>
        <xdr:cNvPr id="593" name="フローチャート : 判断 592"/>
        <xdr:cNvSpPr/>
      </xdr:nvSpPr>
      <xdr:spPr>
        <a:xfrm>
          <a:off x="12763500" y="10005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153948</xdr:rowOff>
    </xdr:from>
    <xdr:ext cx="534377" cy="259045"/>
    <xdr:sp macro="" textlink="">
      <xdr:nvSpPr>
        <xdr:cNvPr id="594" name="テキスト ボックス 593"/>
        <xdr:cNvSpPr txBox="1"/>
      </xdr:nvSpPr>
      <xdr:spPr>
        <a:xfrm>
          <a:off x="12547111" y="1009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96,951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121348</xdr:rowOff>
    </xdr:from>
    <xdr:to>
      <xdr:col>23</xdr:col>
      <xdr:colOff>568325</xdr:colOff>
      <xdr:row>59</xdr:row>
      <xdr:rowOff>51498</xdr:rowOff>
    </xdr:to>
    <xdr:sp macro="" textlink="">
      <xdr:nvSpPr>
        <xdr:cNvPr id="600" name="円/楕円 599"/>
        <xdr:cNvSpPr/>
      </xdr:nvSpPr>
      <xdr:spPr>
        <a:xfrm>
          <a:off x="16268700" y="1006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36275</xdr:rowOff>
    </xdr:from>
    <xdr:ext cx="534377" cy="259045"/>
    <xdr:sp macro="" textlink="">
      <xdr:nvSpPr>
        <xdr:cNvPr id="601" name="教育費該当値テキスト"/>
        <xdr:cNvSpPr txBox="1"/>
      </xdr:nvSpPr>
      <xdr:spPr>
        <a:xfrm>
          <a:off x="16370300" y="998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60,128</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122826</xdr:rowOff>
    </xdr:from>
    <xdr:to>
      <xdr:col>22</xdr:col>
      <xdr:colOff>415925</xdr:colOff>
      <xdr:row>59</xdr:row>
      <xdr:rowOff>52976</xdr:rowOff>
    </xdr:to>
    <xdr:sp macro="" textlink="">
      <xdr:nvSpPr>
        <xdr:cNvPr id="602" name="円/楕円 601"/>
        <xdr:cNvSpPr/>
      </xdr:nvSpPr>
      <xdr:spPr>
        <a:xfrm>
          <a:off x="15430500" y="1006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59</xdr:row>
      <xdr:rowOff>44103</xdr:rowOff>
    </xdr:from>
    <xdr:ext cx="534377" cy="259045"/>
    <xdr:sp macro="" textlink="">
      <xdr:nvSpPr>
        <xdr:cNvPr id="603" name="テキスト ボックス 602"/>
        <xdr:cNvSpPr txBox="1"/>
      </xdr:nvSpPr>
      <xdr:spPr>
        <a:xfrm>
          <a:off x="15214111" y="10159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59,223</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133586</xdr:rowOff>
    </xdr:from>
    <xdr:to>
      <xdr:col>21</xdr:col>
      <xdr:colOff>212725</xdr:colOff>
      <xdr:row>59</xdr:row>
      <xdr:rowOff>63736</xdr:rowOff>
    </xdr:to>
    <xdr:sp macro="" textlink="">
      <xdr:nvSpPr>
        <xdr:cNvPr id="604" name="円/楕円 603"/>
        <xdr:cNvSpPr/>
      </xdr:nvSpPr>
      <xdr:spPr>
        <a:xfrm>
          <a:off x="14541500" y="1007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59</xdr:row>
      <xdr:rowOff>54863</xdr:rowOff>
    </xdr:from>
    <xdr:ext cx="534377" cy="259045"/>
    <xdr:sp macro="" textlink="">
      <xdr:nvSpPr>
        <xdr:cNvPr id="605" name="テキスト ボックス 604"/>
        <xdr:cNvSpPr txBox="1"/>
      </xdr:nvSpPr>
      <xdr:spPr>
        <a:xfrm>
          <a:off x="14325111" y="1017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52,633</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119916</xdr:rowOff>
    </xdr:from>
    <xdr:to>
      <xdr:col>20</xdr:col>
      <xdr:colOff>9525</xdr:colOff>
      <xdr:row>59</xdr:row>
      <xdr:rowOff>50066</xdr:rowOff>
    </xdr:to>
    <xdr:sp macro="" textlink="">
      <xdr:nvSpPr>
        <xdr:cNvPr id="606" name="円/楕円 605"/>
        <xdr:cNvSpPr/>
      </xdr:nvSpPr>
      <xdr:spPr>
        <a:xfrm>
          <a:off x="13652500" y="1006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41193</xdr:rowOff>
    </xdr:from>
    <xdr:ext cx="534377" cy="259045"/>
    <xdr:sp macro="" textlink="">
      <xdr:nvSpPr>
        <xdr:cNvPr id="607" name="テキスト ボックス 606"/>
        <xdr:cNvSpPr txBox="1"/>
      </xdr:nvSpPr>
      <xdr:spPr>
        <a:xfrm>
          <a:off x="13436111" y="1015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61,005</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489</xdr:rowOff>
    </xdr:from>
    <xdr:to>
      <xdr:col>18</xdr:col>
      <xdr:colOff>492125</xdr:colOff>
      <xdr:row>58</xdr:row>
      <xdr:rowOff>102089</xdr:rowOff>
    </xdr:to>
    <xdr:sp macro="" textlink="">
      <xdr:nvSpPr>
        <xdr:cNvPr id="608" name="円/楕円 607"/>
        <xdr:cNvSpPr/>
      </xdr:nvSpPr>
      <xdr:spPr>
        <a:xfrm>
          <a:off x="12763500" y="994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118616</xdr:rowOff>
    </xdr:from>
    <xdr:ext cx="599010" cy="259045"/>
    <xdr:sp macro="" textlink="">
      <xdr:nvSpPr>
        <xdr:cNvPr id="609" name="テキスト ボックス 608"/>
        <xdr:cNvSpPr txBox="1"/>
      </xdr:nvSpPr>
      <xdr:spPr>
        <a:xfrm>
          <a:off x="12514794" y="9719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134,145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3" name="テキスト ボックス 62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5" name="テキスト ボックス 62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7" name="テキスト ボックス 62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9" name="テキスト ボックス 62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30111</xdr:rowOff>
    </xdr:from>
    <xdr:to>
      <xdr:col>23</xdr:col>
      <xdr:colOff>516889</xdr:colOff>
      <xdr:row>79</xdr:row>
      <xdr:rowOff>44450</xdr:rowOff>
    </xdr:to>
    <xdr:cxnSp macro="">
      <xdr:nvCxnSpPr>
        <xdr:cNvPr id="633" name="直線コネクタ 632"/>
        <xdr:cNvCxnSpPr/>
      </xdr:nvCxnSpPr>
      <xdr:spPr>
        <a:xfrm flipV="1">
          <a:off x="16317595" y="12203061"/>
          <a:ext cx="1269" cy="138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148238</xdr:rowOff>
    </xdr:from>
    <xdr:ext cx="599010" cy="259045"/>
    <xdr:sp macro="" textlink="">
      <xdr:nvSpPr>
        <xdr:cNvPr id="636" name="災害復旧費最大値テキスト"/>
        <xdr:cNvSpPr txBox="1"/>
      </xdr:nvSpPr>
      <xdr:spPr>
        <a:xfrm>
          <a:off x="16370300" y="1197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109,129</a:t>
          </a:r>
          <a:endParaRPr kumimoji="1" lang="ja-JP" altLang="en-US" sz="1000" b="1">
            <a:latin typeface="ＭＳ Ｐゴシック"/>
          </a:endParaRPr>
        </a:p>
      </xdr:txBody>
    </xdr:sp>
    <xdr:clientData/>
  </xdr:oneCellAnchor>
  <xdr:twoCellAnchor>
    <xdr:from>
      <xdr:col>23</xdr:col>
      <xdr:colOff>428625</xdr:colOff>
      <xdr:row>71</xdr:row>
      <xdr:rowOff>30111</xdr:rowOff>
    </xdr:from>
    <xdr:to>
      <xdr:col>23</xdr:col>
      <xdr:colOff>606425</xdr:colOff>
      <xdr:row>71</xdr:row>
      <xdr:rowOff>30111</xdr:rowOff>
    </xdr:to>
    <xdr:cxnSp macro="">
      <xdr:nvCxnSpPr>
        <xdr:cNvPr id="637" name="直線コネクタ 636"/>
        <xdr:cNvCxnSpPr/>
      </xdr:nvCxnSpPr>
      <xdr:spPr>
        <a:xfrm>
          <a:off x="16230600" y="1220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8" name="直線コネクタ 637"/>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76750</xdr:rowOff>
    </xdr:from>
    <xdr:ext cx="469744" cy="259045"/>
    <xdr:sp macro="" textlink="">
      <xdr:nvSpPr>
        <xdr:cNvPr id="639" name="災害復旧費平均値テキスト"/>
        <xdr:cNvSpPr txBox="1"/>
      </xdr:nvSpPr>
      <xdr:spPr>
        <a:xfrm>
          <a:off x="16370300" y="13278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8,758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53873</xdr:rowOff>
    </xdr:from>
    <xdr:to>
      <xdr:col>23</xdr:col>
      <xdr:colOff>568325</xdr:colOff>
      <xdr:row>78</xdr:row>
      <xdr:rowOff>155473</xdr:rowOff>
    </xdr:to>
    <xdr:sp macro="" textlink="">
      <xdr:nvSpPr>
        <xdr:cNvPr id="640" name="フローチャート : 判断 639"/>
        <xdr:cNvSpPr/>
      </xdr:nvSpPr>
      <xdr:spPr>
        <a:xfrm>
          <a:off x="16268700" y="1342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41" name="直線コネクタ 640"/>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11506</xdr:rowOff>
    </xdr:from>
    <xdr:to>
      <xdr:col>22</xdr:col>
      <xdr:colOff>415925</xdr:colOff>
      <xdr:row>78</xdr:row>
      <xdr:rowOff>113106</xdr:rowOff>
    </xdr:to>
    <xdr:sp macro="" textlink="">
      <xdr:nvSpPr>
        <xdr:cNvPr id="642" name="フローチャート : 判断 641"/>
        <xdr:cNvSpPr/>
      </xdr:nvSpPr>
      <xdr:spPr>
        <a:xfrm>
          <a:off x="15430500" y="1338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129633</xdr:rowOff>
    </xdr:from>
    <xdr:ext cx="534377" cy="259045"/>
    <xdr:sp macro="" textlink="">
      <xdr:nvSpPr>
        <xdr:cNvPr id="643" name="テキスト ボックス 642"/>
        <xdr:cNvSpPr txBox="1"/>
      </xdr:nvSpPr>
      <xdr:spPr>
        <a:xfrm>
          <a:off x="15214111" y="13159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12,094</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44" name="直線コネクタ 643"/>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155587</xdr:rowOff>
    </xdr:from>
    <xdr:to>
      <xdr:col>21</xdr:col>
      <xdr:colOff>212725</xdr:colOff>
      <xdr:row>78</xdr:row>
      <xdr:rowOff>85737</xdr:rowOff>
    </xdr:to>
    <xdr:sp macro="" textlink="">
      <xdr:nvSpPr>
        <xdr:cNvPr id="645" name="フローチャート : 判断 644"/>
        <xdr:cNvSpPr/>
      </xdr:nvSpPr>
      <xdr:spPr>
        <a:xfrm>
          <a:off x="14541500" y="13357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102264</xdr:rowOff>
    </xdr:from>
    <xdr:ext cx="534377" cy="259045"/>
    <xdr:sp macro="" textlink="">
      <xdr:nvSpPr>
        <xdr:cNvPr id="646" name="テキスト ボックス 645"/>
        <xdr:cNvSpPr txBox="1"/>
      </xdr:nvSpPr>
      <xdr:spPr>
        <a:xfrm>
          <a:off x="14325111" y="1313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14,249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72656</xdr:rowOff>
    </xdr:from>
    <xdr:to>
      <xdr:col>19</xdr:col>
      <xdr:colOff>644525</xdr:colOff>
      <xdr:row>79</xdr:row>
      <xdr:rowOff>44450</xdr:rowOff>
    </xdr:to>
    <xdr:cxnSp macro="">
      <xdr:nvCxnSpPr>
        <xdr:cNvPr id="647" name="直線コネクタ 646"/>
        <xdr:cNvCxnSpPr/>
      </xdr:nvCxnSpPr>
      <xdr:spPr>
        <a:xfrm>
          <a:off x="12814300" y="13445756"/>
          <a:ext cx="889000" cy="143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136830</xdr:rowOff>
    </xdr:from>
    <xdr:to>
      <xdr:col>20</xdr:col>
      <xdr:colOff>9525</xdr:colOff>
      <xdr:row>78</xdr:row>
      <xdr:rowOff>66980</xdr:rowOff>
    </xdr:to>
    <xdr:sp macro="" textlink="">
      <xdr:nvSpPr>
        <xdr:cNvPr id="648" name="フローチャート : 判断 647"/>
        <xdr:cNvSpPr/>
      </xdr:nvSpPr>
      <xdr:spPr>
        <a:xfrm>
          <a:off x="13652500" y="1333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83507</xdr:rowOff>
    </xdr:from>
    <xdr:ext cx="534377" cy="259045"/>
    <xdr:sp macro="" textlink="">
      <xdr:nvSpPr>
        <xdr:cNvPr id="649" name="テキスト ボックス 648"/>
        <xdr:cNvSpPr txBox="1"/>
      </xdr:nvSpPr>
      <xdr:spPr>
        <a:xfrm>
          <a:off x="13436111" y="1311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15,726</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76364</xdr:rowOff>
    </xdr:from>
    <xdr:to>
      <xdr:col>18</xdr:col>
      <xdr:colOff>492125</xdr:colOff>
      <xdr:row>78</xdr:row>
      <xdr:rowOff>6514</xdr:rowOff>
    </xdr:to>
    <xdr:sp macro="" textlink="">
      <xdr:nvSpPr>
        <xdr:cNvPr id="650" name="フローチャート : 判断 649"/>
        <xdr:cNvSpPr/>
      </xdr:nvSpPr>
      <xdr:spPr>
        <a:xfrm>
          <a:off x="12763500" y="1327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23041</xdr:rowOff>
    </xdr:from>
    <xdr:ext cx="534377" cy="259045"/>
    <xdr:sp macro="" textlink="">
      <xdr:nvSpPr>
        <xdr:cNvPr id="651" name="テキスト ボックス 650"/>
        <xdr:cNvSpPr txBox="1"/>
      </xdr:nvSpPr>
      <xdr:spPr>
        <a:xfrm>
          <a:off x="12547111" y="1305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20,487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7" name="円/楕円 656"/>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58"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9" name="円/楕円 658"/>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60" name="テキスト ボックス 659"/>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61" name="円/楕円 660"/>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62" name="テキスト ボックス 661"/>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3" name="円/楕円 662"/>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4" name="テキスト ボックス 663"/>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21856</xdr:rowOff>
    </xdr:from>
    <xdr:to>
      <xdr:col>18</xdr:col>
      <xdr:colOff>492125</xdr:colOff>
      <xdr:row>78</xdr:row>
      <xdr:rowOff>123456</xdr:rowOff>
    </xdr:to>
    <xdr:sp macro="" textlink="">
      <xdr:nvSpPr>
        <xdr:cNvPr id="665" name="円/楕円 664"/>
        <xdr:cNvSpPr/>
      </xdr:nvSpPr>
      <xdr:spPr>
        <a:xfrm>
          <a:off x="12763500" y="1339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114583</xdr:rowOff>
    </xdr:from>
    <xdr:ext cx="534377" cy="259045"/>
    <xdr:sp macro="" textlink="">
      <xdr:nvSpPr>
        <xdr:cNvPr id="666" name="テキスト ボックス 665"/>
        <xdr:cNvSpPr txBox="1"/>
      </xdr:nvSpPr>
      <xdr:spPr>
        <a:xfrm>
          <a:off x="12547111" y="1348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11,279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62,051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80" name="テキスト ボックス 67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82" name="テキスト ボックス 68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4" name="テキスト ボックス 68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130384</xdr:rowOff>
    </xdr:from>
    <xdr:to>
      <xdr:col>23</xdr:col>
      <xdr:colOff>516889</xdr:colOff>
      <xdr:row>99</xdr:row>
      <xdr:rowOff>36083</xdr:rowOff>
    </xdr:to>
    <xdr:cxnSp macro="">
      <xdr:nvCxnSpPr>
        <xdr:cNvPr id="690" name="直線コネクタ 689"/>
        <xdr:cNvCxnSpPr/>
      </xdr:nvCxnSpPr>
      <xdr:spPr>
        <a:xfrm flipV="1">
          <a:off x="16317595" y="15389434"/>
          <a:ext cx="1269" cy="1620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39910</xdr:rowOff>
    </xdr:from>
    <xdr:ext cx="469744" cy="259045"/>
    <xdr:sp macro="" textlink="">
      <xdr:nvSpPr>
        <xdr:cNvPr id="691" name="公債費最小値テキスト"/>
        <xdr:cNvSpPr txBox="1"/>
      </xdr:nvSpPr>
      <xdr:spPr>
        <a:xfrm>
          <a:off x="16370300" y="1701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2,196</a:t>
          </a:r>
          <a:endParaRPr kumimoji="1" lang="ja-JP" altLang="en-US" sz="1000" b="1">
            <a:latin typeface="ＭＳ Ｐゴシック"/>
          </a:endParaRPr>
        </a:p>
      </xdr:txBody>
    </xdr:sp>
    <xdr:clientData/>
  </xdr:oneCellAnchor>
  <xdr:twoCellAnchor>
    <xdr:from>
      <xdr:col>23</xdr:col>
      <xdr:colOff>428625</xdr:colOff>
      <xdr:row>99</xdr:row>
      <xdr:rowOff>36083</xdr:rowOff>
    </xdr:from>
    <xdr:to>
      <xdr:col>23</xdr:col>
      <xdr:colOff>606425</xdr:colOff>
      <xdr:row>99</xdr:row>
      <xdr:rowOff>36083</xdr:rowOff>
    </xdr:to>
    <xdr:cxnSp macro="">
      <xdr:nvCxnSpPr>
        <xdr:cNvPr id="692" name="直線コネクタ 691"/>
        <xdr:cNvCxnSpPr/>
      </xdr:nvCxnSpPr>
      <xdr:spPr>
        <a:xfrm>
          <a:off x="16230600" y="17009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77061</xdr:rowOff>
    </xdr:from>
    <xdr:ext cx="599010" cy="259045"/>
    <xdr:sp macro="" textlink="">
      <xdr:nvSpPr>
        <xdr:cNvPr id="693" name="公債費最大値テキスト"/>
        <xdr:cNvSpPr txBox="1"/>
      </xdr:nvSpPr>
      <xdr:spPr>
        <a:xfrm>
          <a:off x="16370300" y="15164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427,445</a:t>
          </a:r>
          <a:endParaRPr kumimoji="1" lang="ja-JP" altLang="en-US" sz="1000" b="1">
            <a:latin typeface="ＭＳ Ｐゴシック"/>
          </a:endParaRPr>
        </a:p>
      </xdr:txBody>
    </xdr:sp>
    <xdr:clientData/>
  </xdr:oneCellAnchor>
  <xdr:twoCellAnchor>
    <xdr:from>
      <xdr:col>23</xdr:col>
      <xdr:colOff>428625</xdr:colOff>
      <xdr:row>89</xdr:row>
      <xdr:rowOff>130384</xdr:rowOff>
    </xdr:from>
    <xdr:to>
      <xdr:col>23</xdr:col>
      <xdr:colOff>606425</xdr:colOff>
      <xdr:row>89</xdr:row>
      <xdr:rowOff>130384</xdr:rowOff>
    </xdr:to>
    <xdr:cxnSp macro="">
      <xdr:nvCxnSpPr>
        <xdr:cNvPr id="694" name="直線コネクタ 693"/>
        <xdr:cNvCxnSpPr/>
      </xdr:nvCxnSpPr>
      <xdr:spPr>
        <a:xfrm>
          <a:off x="16230600" y="1538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47461</xdr:rowOff>
    </xdr:from>
    <xdr:to>
      <xdr:col>23</xdr:col>
      <xdr:colOff>517525</xdr:colOff>
      <xdr:row>96</xdr:row>
      <xdr:rowOff>65123</xdr:rowOff>
    </xdr:to>
    <xdr:cxnSp macro="">
      <xdr:nvCxnSpPr>
        <xdr:cNvPr id="695" name="直線コネクタ 694"/>
        <xdr:cNvCxnSpPr/>
      </xdr:nvCxnSpPr>
      <xdr:spPr>
        <a:xfrm flipV="1">
          <a:off x="15481300" y="16506661"/>
          <a:ext cx="838200" cy="17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80415</xdr:rowOff>
    </xdr:from>
    <xdr:ext cx="599010" cy="259045"/>
    <xdr:sp macro="" textlink="">
      <xdr:nvSpPr>
        <xdr:cNvPr id="696" name="公債費平均値テキスト"/>
        <xdr:cNvSpPr txBox="1"/>
      </xdr:nvSpPr>
      <xdr:spPr>
        <a:xfrm>
          <a:off x="16370300" y="165396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106,565</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101988</xdr:rowOff>
    </xdr:from>
    <xdr:to>
      <xdr:col>23</xdr:col>
      <xdr:colOff>568325</xdr:colOff>
      <xdr:row>97</xdr:row>
      <xdr:rowOff>32138</xdr:rowOff>
    </xdr:to>
    <xdr:sp macro="" textlink="">
      <xdr:nvSpPr>
        <xdr:cNvPr id="697" name="フローチャート : 判断 696"/>
        <xdr:cNvSpPr/>
      </xdr:nvSpPr>
      <xdr:spPr>
        <a:xfrm>
          <a:off x="16268700" y="1656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65123</xdr:rowOff>
    </xdr:from>
    <xdr:to>
      <xdr:col>22</xdr:col>
      <xdr:colOff>365125</xdr:colOff>
      <xdr:row>96</xdr:row>
      <xdr:rowOff>103806</xdr:rowOff>
    </xdr:to>
    <xdr:cxnSp macro="">
      <xdr:nvCxnSpPr>
        <xdr:cNvPr id="698" name="直線コネクタ 697"/>
        <xdr:cNvCxnSpPr/>
      </xdr:nvCxnSpPr>
      <xdr:spPr>
        <a:xfrm flipV="1">
          <a:off x="14592300" y="16524323"/>
          <a:ext cx="889000" cy="38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80727</xdr:rowOff>
    </xdr:from>
    <xdr:to>
      <xdr:col>22</xdr:col>
      <xdr:colOff>415925</xdr:colOff>
      <xdr:row>97</xdr:row>
      <xdr:rowOff>10877</xdr:rowOff>
    </xdr:to>
    <xdr:sp macro="" textlink="">
      <xdr:nvSpPr>
        <xdr:cNvPr id="699" name="フローチャート : 判断 698"/>
        <xdr:cNvSpPr/>
      </xdr:nvSpPr>
      <xdr:spPr>
        <a:xfrm>
          <a:off x="15430500" y="1653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97</xdr:row>
      <xdr:rowOff>2004</xdr:rowOff>
    </xdr:from>
    <xdr:ext cx="599010" cy="259045"/>
    <xdr:sp macro="" textlink="">
      <xdr:nvSpPr>
        <xdr:cNvPr id="700" name="テキスト ボックス 699"/>
        <xdr:cNvSpPr txBox="1"/>
      </xdr:nvSpPr>
      <xdr:spPr>
        <a:xfrm>
          <a:off x="15181794" y="1663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112,145</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103806</xdr:rowOff>
    </xdr:from>
    <xdr:to>
      <xdr:col>21</xdr:col>
      <xdr:colOff>161925</xdr:colOff>
      <xdr:row>96</xdr:row>
      <xdr:rowOff>127508</xdr:rowOff>
    </xdr:to>
    <xdr:cxnSp macro="">
      <xdr:nvCxnSpPr>
        <xdr:cNvPr id="701" name="直線コネクタ 700"/>
        <xdr:cNvCxnSpPr/>
      </xdr:nvCxnSpPr>
      <xdr:spPr>
        <a:xfrm flipV="1">
          <a:off x="13703300" y="16563006"/>
          <a:ext cx="889000" cy="2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65415</xdr:rowOff>
    </xdr:from>
    <xdr:to>
      <xdr:col>21</xdr:col>
      <xdr:colOff>212725</xdr:colOff>
      <xdr:row>96</xdr:row>
      <xdr:rowOff>167015</xdr:rowOff>
    </xdr:to>
    <xdr:sp macro="" textlink="">
      <xdr:nvSpPr>
        <xdr:cNvPr id="702" name="フローチャート : 判断 701"/>
        <xdr:cNvSpPr/>
      </xdr:nvSpPr>
      <xdr:spPr>
        <a:xfrm>
          <a:off x="14541500" y="1652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158142</xdr:rowOff>
    </xdr:from>
    <xdr:ext cx="599010" cy="259045"/>
    <xdr:sp macro="" textlink="">
      <xdr:nvSpPr>
        <xdr:cNvPr id="703" name="テキスト ボックス 702"/>
        <xdr:cNvSpPr txBox="1"/>
      </xdr:nvSpPr>
      <xdr:spPr>
        <a:xfrm>
          <a:off x="14292794" y="16617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116,164</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127508</xdr:rowOff>
    </xdr:from>
    <xdr:to>
      <xdr:col>19</xdr:col>
      <xdr:colOff>644525</xdr:colOff>
      <xdr:row>96</xdr:row>
      <xdr:rowOff>139993</xdr:rowOff>
    </xdr:to>
    <xdr:cxnSp macro="">
      <xdr:nvCxnSpPr>
        <xdr:cNvPr id="704" name="直線コネクタ 703"/>
        <xdr:cNvCxnSpPr/>
      </xdr:nvCxnSpPr>
      <xdr:spPr>
        <a:xfrm flipV="1">
          <a:off x="12814300" y="16586708"/>
          <a:ext cx="889000" cy="1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35389</xdr:rowOff>
    </xdr:from>
    <xdr:to>
      <xdr:col>20</xdr:col>
      <xdr:colOff>9525</xdr:colOff>
      <xdr:row>96</xdr:row>
      <xdr:rowOff>136989</xdr:rowOff>
    </xdr:to>
    <xdr:sp macro="" textlink="">
      <xdr:nvSpPr>
        <xdr:cNvPr id="705" name="フローチャート : 判断 704"/>
        <xdr:cNvSpPr/>
      </xdr:nvSpPr>
      <xdr:spPr>
        <a:xfrm>
          <a:off x="13652500" y="16494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153516</xdr:rowOff>
    </xdr:from>
    <xdr:ext cx="599010" cy="259045"/>
    <xdr:sp macro="" textlink="">
      <xdr:nvSpPr>
        <xdr:cNvPr id="706" name="テキスト ボックス 705"/>
        <xdr:cNvSpPr txBox="1"/>
      </xdr:nvSpPr>
      <xdr:spPr>
        <a:xfrm>
          <a:off x="13403794" y="16269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124,045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27022</xdr:rowOff>
    </xdr:from>
    <xdr:to>
      <xdr:col>18</xdr:col>
      <xdr:colOff>492125</xdr:colOff>
      <xdr:row>96</xdr:row>
      <xdr:rowOff>128622</xdr:rowOff>
    </xdr:to>
    <xdr:sp macro="" textlink="">
      <xdr:nvSpPr>
        <xdr:cNvPr id="707" name="フローチャート : 判断 706"/>
        <xdr:cNvSpPr/>
      </xdr:nvSpPr>
      <xdr:spPr>
        <a:xfrm>
          <a:off x="12763500" y="16486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94</xdr:row>
      <xdr:rowOff>145149</xdr:rowOff>
    </xdr:from>
    <xdr:ext cx="599010" cy="259045"/>
    <xdr:sp macro="" textlink="">
      <xdr:nvSpPr>
        <xdr:cNvPr id="708" name="テキスト ボックス 707"/>
        <xdr:cNvSpPr txBox="1"/>
      </xdr:nvSpPr>
      <xdr:spPr>
        <a:xfrm>
          <a:off x="12514794" y="16261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126,241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168111</xdr:rowOff>
    </xdr:from>
    <xdr:to>
      <xdr:col>23</xdr:col>
      <xdr:colOff>568325</xdr:colOff>
      <xdr:row>96</xdr:row>
      <xdr:rowOff>98261</xdr:rowOff>
    </xdr:to>
    <xdr:sp macro="" textlink="">
      <xdr:nvSpPr>
        <xdr:cNvPr id="714" name="円/楕円 713"/>
        <xdr:cNvSpPr/>
      </xdr:nvSpPr>
      <xdr:spPr>
        <a:xfrm>
          <a:off x="16268700" y="1645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19538</xdr:rowOff>
    </xdr:from>
    <xdr:ext cx="599010" cy="259045"/>
    <xdr:sp macro="" textlink="">
      <xdr:nvSpPr>
        <xdr:cNvPr id="715" name="公債費該当値テキスト"/>
        <xdr:cNvSpPr txBox="1"/>
      </xdr:nvSpPr>
      <xdr:spPr>
        <a:xfrm>
          <a:off x="16370300" y="16307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134,210</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14323</xdr:rowOff>
    </xdr:from>
    <xdr:to>
      <xdr:col>22</xdr:col>
      <xdr:colOff>415925</xdr:colOff>
      <xdr:row>96</xdr:row>
      <xdr:rowOff>115923</xdr:rowOff>
    </xdr:to>
    <xdr:sp macro="" textlink="">
      <xdr:nvSpPr>
        <xdr:cNvPr id="716" name="円/楕円 715"/>
        <xdr:cNvSpPr/>
      </xdr:nvSpPr>
      <xdr:spPr>
        <a:xfrm>
          <a:off x="15430500" y="1647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132450</xdr:rowOff>
    </xdr:from>
    <xdr:ext cx="599010" cy="259045"/>
    <xdr:sp macro="" textlink="">
      <xdr:nvSpPr>
        <xdr:cNvPr id="717" name="テキスト ボックス 716"/>
        <xdr:cNvSpPr txBox="1"/>
      </xdr:nvSpPr>
      <xdr:spPr>
        <a:xfrm>
          <a:off x="15181794" y="16248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129,574</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53006</xdr:rowOff>
    </xdr:from>
    <xdr:to>
      <xdr:col>21</xdr:col>
      <xdr:colOff>212725</xdr:colOff>
      <xdr:row>96</xdr:row>
      <xdr:rowOff>154606</xdr:rowOff>
    </xdr:to>
    <xdr:sp macro="" textlink="">
      <xdr:nvSpPr>
        <xdr:cNvPr id="718" name="円/楕円 717"/>
        <xdr:cNvSpPr/>
      </xdr:nvSpPr>
      <xdr:spPr>
        <a:xfrm>
          <a:off x="14541500" y="16512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94</xdr:row>
      <xdr:rowOff>171133</xdr:rowOff>
    </xdr:from>
    <xdr:ext cx="599010" cy="259045"/>
    <xdr:sp macro="" textlink="">
      <xdr:nvSpPr>
        <xdr:cNvPr id="719" name="テキスト ボックス 718"/>
        <xdr:cNvSpPr txBox="1"/>
      </xdr:nvSpPr>
      <xdr:spPr>
        <a:xfrm>
          <a:off x="14292794" y="16287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119,421</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76708</xdr:rowOff>
    </xdr:from>
    <xdr:to>
      <xdr:col>20</xdr:col>
      <xdr:colOff>9525</xdr:colOff>
      <xdr:row>97</xdr:row>
      <xdr:rowOff>6858</xdr:rowOff>
    </xdr:to>
    <xdr:sp macro="" textlink="">
      <xdr:nvSpPr>
        <xdr:cNvPr id="720" name="円/楕円 719"/>
        <xdr:cNvSpPr/>
      </xdr:nvSpPr>
      <xdr:spPr>
        <a:xfrm>
          <a:off x="13652500" y="1653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169435</xdr:rowOff>
    </xdr:from>
    <xdr:ext cx="599010" cy="259045"/>
    <xdr:sp macro="" textlink="">
      <xdr:nvSpPr>
        <xdr:cNvPr id="721" name="テキスト ボックス 720"/>
        <xdr:cNvSpPr txBox="1"/>
      </xdr:nvSpPr>
      <xdr:spPr>
        <a:xfrm>
          <a:off x="13403794" y="1662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113,200</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89193</xdr:rowOff>
    </xdr:from>
    <xdr:to>
      <xdr:col>18</xdr:col>
      <xdr:colOff>492125</xdr:colOff>
      <xdr:row>97</xdr:row>
      <xdr:rowOff>19343</xdr:rowOff>
    </xdr:to>
    <xdr:sp macro="" textlink="">
      <xdr:nvSpPr>
        <xdr:cNvPr id="722" name="円/楕円 721"/>
        <xdr:cNvSpPr/>
      </xdr:nvSpPr>
      <xdr:spPr>
        <a:xfrm>
          <a:off x="12763500" y="1654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97</xdr:row>
      <xdr:rowOff>10470</xdr:rowOff>
    </xdr:from>
    <xdr:ext cx="599010" cy="259045"/>
    <xdr:sp macro="" textlink="">
      <xdr:nvSpPr>
        <xdr:cNvPr id="723" name="テキスト ボックス 722"/>
        <xdr:cNvSpPr txBox="1"/>
      </xdr:nvSpPr>
      <xdr:spPr>
        <a:xfrm>
          <a:off x="12514794" y="16641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109,923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4" name="直線コネクタ 73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5" name="テキスト ボックス 73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6" name="直線コネクタ 73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7" name="テキスト ボックス 73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8" name="直線コネクタ 73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9" name="テキスト ボックス 73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0" name="直線コネクタ 73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41" name="テキスト ボックス 74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49997</xdr:rowOff>
    </xdr:from>
    <xdr:to>
      <xdr:col>32</xdr:col>
      <xdr:colOff>186689</xdr:colOff>
      <xdr:row>38</xdr:row>
      <xdr:rowOff>139700</xdr:rowOff>
    </xdr:to>
    <xdr:cxnSp macro="">
      <xdr:nvCxnSpPr>
        <xdr:cNvPr id="745" name="直線コネクタ 744"/>
        <xdr:cNvCxnSpPr/>
      </xdr:nvCxnSpPr>
      <xdr:spPr>
        <a:xfrm flipV="1">
          <a:off x="22159595" y="5193497"/>
          <a:ext cx="1269" cy="1461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6235</xdr:rowOff>
    </xdr:from>
    <xdr:ext cx="249299" cy="259045"/>
    <xdr:sp macro="" textlink="">
      <xdr:nvSpPr>
        <xdr:cNvPr id="746" name="諸支出金最小値テキスト"/>
        <xdr:cNvSpPr txBox="1"/>
      </xdr:nvSpPr>
      <xdr:spPr>
        <a:xfrm>
          <a:off x="22212300" y="66927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7" name="直線コネクタ 74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168124</xdr:rowOff>
    </xdr:from>
    <xdr:ext cx="534377" cy="259045"/>
    <xdr:sp macro="" textlink="">
      <xdr:nvSpPr>
        <xdr:cNvPr id="748" name="諸支出金最大値テキスト"/>
        <xdr:cNvSpPr txBox="1"/>
      </xdr:nvSpPr>
      <xdr:spPr>
        <a:xfrm>
          <a:off x="22212300" y="496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15,981</a:t>
          </a:r>
          <a:endParaRPr kumimoji="1" lang="ja-JP" altLang="en-US" sz="1000" b="1">
            <a:latin typeface="ＭＳ Ｐゴシック"/>
          </a:endParaRPr>
        </a:p>
      </xdr:txBody>
    </xdr:sp>
    <xdr:clientData/>
  </xdr:oneCellAnchor>
  <xdr:twoCellAnchor>
    <xdr:from>
      <xdr:col>32</xdr:col>
      <xdr:colOff>98425</xdr:colOff>
      <xdr:row>30</xdr:row>
      <xdr:rowOff>49997</xdr:rowOff>
    </xdr:from>
    <xdr:to>
      <xdr:col>32</xdr:col>
      <xdr:colOff>276225</xdr:colOff>
      <xdr:row>30</xdr:row>
      <xdr:rowOff>49997</xdr:rowOff>
    </xdr:to>
    <xdr:cxnSp macro="">
      <xdr:nvCxnSpPr>
        <xdr:cNvPr id="749" name="直線コネクタ 748"/>
        <xdr:cNvCxnSpPr/>
      </xdr:nvCxnSpPr>
      <xdr:spPr>
        <a:xfrm>
          <a:off x="22072600" y="5193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50" name="直線コネクタ 74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95135</xdr:rowOff>
    </xdr:from>
    <xdr:ext cx="378565" cy="259045"/>
    <xdr:sp macro="" textlink="">
      <xdr:nvSpPr>
        <xdr:cNvPr id="751" name="諸支出金平均値テキスト"/>
        <xdr:cNvSpPr txBox="1"/>
      </xdr:nvSpPr>
      <xdr:spPr>
        <a:xfrm>
          <a:off x="22212300" y="64387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72258</xdr:rowOff>
    </xdr:from>
    <xdr:to>
      <xdr:col>32</xdr:col>
      <xdr:colOff>238125</xdr:colOff>
      <xdr:row>39</xdr:row>
      <xdr:rowOff>2408</xdr:rowOff>
    </xdr:to>
    <xdr:sp macro="" textlink="">
      <xdr:nvSpPr>
        <xdr:cNvPr id="752" name="フローチャート : 判断 751"/>
        <xdr:cNvSpPr/>
      </xdr:nvSpPr>
      <xdr:spPr>
        <a:xfrm>
          <a:off x="22110700" y="658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3" name="直線コネクタ 75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75275</xdr:rowOff>
    </xdr:from>
    <xdr:to>
      <xdr:col>31</xdr:col>
      <xdr:colOff>85725</xdr:colOff>
      <xdr:row>39</xdr:row>
      <xdr:rowOff>5425</xdr:rowOff>
    </xdr:to>
    <xdr:sp macro="" textlink="">
      <xdr:nvSpPr>
        <xdr:cNvPr id="754" name="フローチャート : 判断 753"/>
        <xdr:cNvSpPr/>
      </xdr:nvSpPr>
      <xdr:spPr>
        <a:xfrm>
          <a:off x="21272500" y="659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21952</xdr:rowOff>
    </xdr:from>
    <xdr:ext cx="378565" cy="259045"/>
    <xdr:sp macro="" textlink="">
      <xdr:nvSpPr>
        <xdr:cNvPr id="755" name="テキスト ボックス 754"/>
        <xdr:cNvSpPr txBox="1"/>
      </xdr:nvSpPr>
      <xdr:spPr>
        <a:xfrm>
          <a:off x="21134017" y="6365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6" name="直線コネクタ 75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75550</xdr:rowOff>
    </xdr:from>
    <xdr:to>
      <xdr:col>29</xdr:col>
      <xdr:colOff>568325</xdr:colOff>
      <xdr:row>39</xdr:row>
      <xdr:rowOff>5700</xdr:rowOff>
    </xdr:to>
    <xdr:sp macro="" textlink="">
      <xdr:nvSpPr>
        <xdr:cNvPr id="757" name="フローチャート : 判断 756"/>
        <xdr:cNvSpPr/>
      </xdr:nvSpPr>
      <xdr:spPr>
        <a:xfrm>
          <a:off x="20383500" y="659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22227</xdr:rowOff>
    </xdr:from>
    <xdr:ext cx="378565" cy="259045"/>
    <xdr:sp macro="" textlink="">
      <xdr:nvSpPr>
        <xdr:cNvPr id="758" name="テキスト ボックス 757"/>
        <xdr:cNvSpPr txBox="1"/>
      </xdr:nvSpPr>
      <xdr:spPr>
        <a:xfrm>
          <a:off x="20245017" y="6365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9" name="直線コネクタ 75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30835</xdr:rowOff>
    </xdr:from>
    <xdr:to>
      <xdr:col>28</xdr:col>
      <xdr:colOff>365125</xdr:colOff>
      <xdr:row>38</xdr:row>
      <xdr:rowOff>132435</xdr:rowOff>
    </xdr:to>
    <xdr:sp macro="" textlink="">
      <xdr:nvSpPr>
        <xdr:cNvPr id="760" name="フローチャート : 判断 759"/>
        <xdr:cNvSpPr/>
      </xdr:nvSpPr>
      <xdr:spPr>
        <a:xfrm>
          <a:off x="19494500" y="654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148963</xdr:rowOff>
    </xdr:from>
    <xdr:ext cx="378565" cy="259045"/>
    <xdr:sp macro="" textlink="">
      <xdr:nvSpPr>
        <xdr:cNvPr id="761" name="テキスト ボックス 760"/>
        <xdr:cNvSpPr txBox="1"/>
      </xdr:nvSpPr>
      <xdr:spPr>
        <a:xfrm>
          <a:off x="19356017" y="6321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70521</xdr:rowOff>
    </xdr:from>
    <xdr:to>
      <xdr:col>27</xdr:col>
      <xdr:colOff>161925</xdr:colOff>
      <xdr:row>39</xdr:row>
      <xdr:rowOff>671</xdr:rowOff>
    </xdr:to>
    <xdr:sp macro="" textlink="">
      <xdr:nvSpPr>
        <xdr:cNvPr id="762" name="フローチャート : 判断 761"/>
        <xdr:cNvSpPr/>
      </xdr:nvSpPr>
      <xdr:spPr>
        <a:xfrm>
          <a:off x="18605500" y="658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17198</xdr:rowOff>
    </xdr:from>
    <xdr:ext cx="378565" cy="259045"/>
    <xdr:sp macro="" textlink="">
      <xdr:nvSpPr>
        <xdr:cNvPr id="763" name="テキスト ボックス 762"/>
        <xdr:cNvSpPr txBox="1"/>
      </xdr:nvSpPr>
      <xdr:spPr>
        <a:xfrm>
          <a:off x="18467017" y="6360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9" name="円/楕円 76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50685</xdr:rowOff>
    </xdr:from>
    <xdr:ext cx="249299" cy="259045"/>
    <xdr:sp macro="" textlink="">
      <xdr:nvSpPr>
        <xdr:cNvPr id="770" name="諸支出金該当値テキスト"/>
        <xdr:cNvSpPr txBox="1"/>
      </xdr:nvSpPr>
      <xdr:spPr>
        <a:xfrm>
          <a:off x="22212300" y="65657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1" name="円/楕円 77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2" name="テキスト ボックス 771"/>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3" name="円/楕円 77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4" name="テキスト ボックス 773"/>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5" name="円/楕円 77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6" name="テキスト ボックス 775"/>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7" name="円/楕円 77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8" name="テキスト ボックス 777"/>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1" name="フローチャート :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3" name="フローチャート :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4" name="テキスト ボックス 803"/>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6" name="フローチャート :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7" name="テキスト ボックス 806"/>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9" name="フローチャート :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0" name="テキスト ボックス 809"/>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1" name="フローチャート :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2" name="テキスト ボックス 811"/>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8" name="円/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0" name="円/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1" name="テキスト ボックス 820"/>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2" name="円/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3" name="テキスト ボックス 822"/>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4" name="円/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5" name="テキスト ボックス 824"/>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6" name="円/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7" name="テキスト ボックス 826"/>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本町の特徴を示しているのは民生費に含まれる扶助費が多額であり、類似団体でも高い位置となっていることである。大きな要因は、町内にある障害者福祉施設の利用者の割合が高く、その給付費が多額になっていることである。</a:t>
          </a:r>
          <a:endParaRPr kumimoji="1" lang="en-US" altLang="ja-JP" sz="1300">
            <a:latin typeface="ＭＳ Ｐゴシック"/>
          </a:endParaRPr>
        </a:p>
        <a:p>
          <a:r>
            <a:rPr kumimoji="1" lang="ja-JP" altLang="en-US" sz="1300">
              <a:latin typeface="ＭＳ Ｐゴシック"/>
            </a:rPr>
            <a:t>また、消防費が昨年に比べ大きく増加した要因としては、原子力災害時の一時避難場所となるフィルター棟の建設にかかった費用のためである。</a:t>
          </a:r>
          <a:endParaRPr kumimoji="1" lang="en-US" altLang="ja-JP" sz="1300">
            <a:latin typeface="ＭＳ Ｐゴシック"/>
          </a:endParaRPr>
        </a:p>
        <a:p>
          <a:r>
            <a:rPr kumimoji="1" lang="ja-JP" altLang="en-US" sz="1300">
              <a:latin typeface="ＭＳ Ｐゴシック"/>
            </a:rPr>
            <a:t>他の経費においては類似団体と比較して特段高い状況ではないが、引き続き経費の抑制に努める。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北海道古平町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年度からの地方交付税の回復により、各数値は回復傾向にあるが、平成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年度小学校建設事業に係る公債費の償還を踏まえると、平成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年度で第</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次行財政構造改革プランは計画期間を終えたが、引き続き事業の選定を図り、実質単年度収支の黒字化をすすめる。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北海道古平町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○赤字額</a:t>
          </a:r>
          <a:endParaRPr kumimoji="1" lang="en-US" altLang="ja-JP"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H22</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の一般会計の繰り出し（赤字補填）により、</a:t>
          </a:r>
          <a:r>
            <a:rPr kumimoji="1" lang="en-US" altLang="ja-JP" sz="1400">
              <a:latin typeface="ＭＳ ゴシック" pitchFamily="49" charset="-128"/>
              <a:ea typeface="ＭＳ ゴシック" pitchFamily="49" charset="-128"/>
            </a:rPr>
            <a:t>H23</a:t>
          </a:r>
          <a:r>
            <a:rPr kumimoji="1" lang="ja-JP" altLang="en-US" sz="1400">
              <a:latin typeface="ＭＳ ゴシック" pitchFamily="49" charset="-128"/>
              <a:ea typeface="ＭＳ ゴシック" pitchFamily="49" charset="-128"/>
            </a:rPr>
            <a:t>を最後に赤字額が解消された。</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○黒字額</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・一般会計</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前年度より減少したものの、ふるさと納税寄付金等により</a:t>
          </a:r>
          <a:r>
            <a:rPr kumimoji="1" lang="en-US" altLang="ja-JP" sz="1400">
              <a:latin typeface="ＭＳ ゴシック" pitchFamily="49" charset="-128"/>
              <a:ea typeface="ＭＳ ゴシック" pitchFamily="49" charset="-128"/>
            </a:rPr>
            <a:t>H28</a:t>
          </a:r>
          <a:r>
            <a:rPr kumimoji="1" lang="ja-JP" altLang="en-US" sz="1400">
              <a:latin typeface="ＭＳ ゴシック" pitchFamily="49" charset="-128"/>
              <a:ea typeface="ＭＳ ゴシック" pitchFamily="49" charset="-128"/>
            </a:rPr>
            <a:t>も黒字額となっている。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・その他特別会計</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介護保険サービス事業特別会計については昨年度と比較してサービス事業収入の減少による減はあるものの黒字となっている。</a:t>
          </a:r>
          <a:endParaRPr kumimoji="1" lang="en-US" altLang="ja-JP" sz="1400">
            <a:latin typeface="ＭＳ ゴシック" pitchFamily="49" charset="-128"/>
            <a:ea typeface="ＭＳ ゴシック"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簡易水道事業特別会計については</a:t>
          </a:r>
          <a:r>
            <a:rPr kumimoji="1" lang="ja-JP" altLang="ja-JP" sz="1400">
              <a:solidFill>
                <a:schemeClr val="dk1"/>
              </a:solidFill>
              <a:effectLst/>
              <a:latin typeface="+mn-lt"/>
              <a:ea typeface="+mn-ea"/>
              <a:cs typeface="+mn-cs"/>
            </a:rPr>
            <a:t>Ｈ２１までは法適用企業であり、流動資産が黒字化されていたが、Ｈ２２から法非適用へ移行となり、流動資産中の現金預貯金が基金積立金になったことで黒字額として現れなくなった。</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北海道古平町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実質公債費比率の分子は微増傾向にある。平成２３年度小学校建設事業に係る元金償還が始まったことと、公営企業債</a:t>
          </a:r>
          <a:r>
            <a:rPr kumimoji="1" lang="ja-JP" altLang="en-US" sz="1400">
              <a:solidFill>
                <a:schemeClr val="dk1"/>
              </a:solidFill>
              <a:effectLst/>
              <a:latin typeface="+mn-lt"/>
              <a:ea typeface="+mn-ea"/>
              <a:cs typeface="+mn-cs"/>
            </a:rPr>
            <a:t>（下水道会計、簡易水道会計）</a:t>
          </a:r>
          <a:r>
            <a:rPr kumimoji="1" lang="ja-JP" altLang="ja-JP" sz="1400">
              <a:solidFill>
                <a:schemeClr val="dk1"/>
              </a:solidFill>
              <a:effectLst/>
              <a:latin typeface="+mn-lt"/>
              <a:ea typeface="+mn-ea"/>
              <a:cs typeface="+mn-cs"/>
            </a:rPr>
            <a:t>の元利償還金に対する繰入金</a:t>
          </a:r>
          <a:r>
            <a:rPr kumimoji="1" lang="ja-JP" altLang="en-US" sz="1400">
              <a:solidFill>
                <a:schemeClr val="dk1"/>
              </a:solidFill>
              <a:effectLst/>
              <a:latin typeface="+mn-lt"/>
              <a:ea typeface="+mn-ea"/>
              <a:cs typeface="+mn-cs"/>
            </a:rPr>
            <a:t>も増加傾向にある</a:t>
          </a:r>
          <a:r>
            <a:rPr kumimoji="1" lang="ja-JP" altLang="ja-JP" sz="1400">
              <a:solidFill>
                <a:schemeClr val="dk1"/>
              </a:solidFill>
              <a:effectLst/>
              <a:latin typeface="+mn-lt"/>
              <a:ea typeface="+mn-ea"/>
              <a:cs typeface="+mn-cs"/>
            </a:rPr>
            <a:t>ためである。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北海道古平町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地方債の現在高</a:t>
          </a:r>
          <a:r>
            <a:rPr kumimoji="1" lang="ja-JP" altLang="en-US" sz="1400">
              <a:solidFill>
                <a:schemeClr val="dk1"/>
              </a:solidFill>
              <a:effectLst/>
              <a:latin typeface="+mn-lt"/>
              <a:ea typeface="+mn-ea"/>
              <a:cs typeface="+mn-cs"/>
            </a:rPr>
            <a:t>について</a:t>
          </a:r>
          <a:r>
            <a:rPr kumimoji="1" lang="ja-JP" altLang="ja-JP" sz="1400">
              <a:solidFill>
                <a:schemeClr val="dk1"/>
              </a:solidFill>
              <a:effectLst/>
              <a:latin typeface="+mn-lt"/>
              <a:ea typeface="+mn-ea"/>
              <a:cs typeface="+mn-cs"/>
            </a:rPr>
            <a:t>は</a:t>
          </a:r>
          <a:r>
            <a:rPr kumimoji="1" lang="ja-JP" altLang="en-US" sz="1400">
              <a:solidFill>
                <a:schemeClr val="dk1"/>
              </a:solidFill>
              <a:effectLst/>
              <a:latin typeface="+mn-lt"/>
              <a:ea typeface="+mn-ea"/>
              <a:cs typeface="+mn-cs"/>
            </a:rPr>
            <a:t>、</a:t>
          </a:r>
          <a:r>
            <a:rPr kumimoji="1" lang="en-US" altLang="ja-JP" sz="1400">
              <a:solidFill>
                <a:schemeClr val="dk1"/>
              </a:solidFill>
              <a:effectLst/>
              <a:latin typeface="+mn-lt"/>
              <a:ea typeface="+mn-ea"/>
              <a:cs typeface="+mn-cs"/>
            </a:rPr>
            <a:t>H23</a:t>
          </a:r>
          <a:r>
            <a:rPr kumimoji="1" lang="ja-JP" altLang="en-US" sz="1400">
              <a:solidFill>
                <a:schemeClr val="dk1"/>
              </a:solidFill>
              <a:effectLst/>
              <a:latin typeface="+mn-lt"/>
              <a:ea typeface="+mn-ea"/>
              <a:cs typeface="+mn-cs"/>
            </a:rPr>
            <a:t>に小学校改築事業における地方債の発行による増加以降は新規の発行の抑制により減少傾向にある。</a:t>
          </a:r>
          <a:endParaRPr lang="ja-JP" altLang="ja-JP" sz="1400">
            <a:effectLst/>
          </a:endParaRPr>
        </a:p>
        <a:p>
          <a:r>
            <a:rPr kumimoji="1" lang="ja-JP" altLang="ja-JP" sz="1400">
              <a:solidFill>
                <a:schemeClr val="dk1"/>
              </a:solidFill>
              <a:effectLst/>
              <a:latin typeface="+mn-lt"/>
              <a:ea typeface="+mn-ea"/>
              <a:cs typeface="+mn-cs"/>
            </a:rPr>
            <a:t>将来負担比率の分子減少の主な要因は、財政調整基金やふるさと納税基金等の充当可能基金が増加したことによる。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北海道古平町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3,248
3,205
188.36
4,285,574
4,186,077
90,374
2,113,195
3,989,646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18.1</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全国・北海道平均、類似団体平均を大きく下回る数値となっている。本町においても公共施設の老朽化は著しいが、インフラ施設の長寿命化等、効率的な維持・更新を実施してきたことが要因と推測される。平成２８年度には古平町公共施設等総合管理計画を策定しており、今後も計画的な施設管理を図っていく。</a:t>
          </a:r>
          <a:endParaRPr lang="ja-JP" altLang="ja-JP">
            <a:effectLst/>
          </a:endParaRP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137414</xdr:rowOff>
    </xdr:from>
    <xdr:to>
      <xdr:col>3</xdr:col>
      <xdr:colOff>1170940</xdr:colOff>
      <xdr:row>33</xdr:row>
      <xdr:rowOff>103124</xdr:rowOff>
    </xdr:to>
    <xdr:cxnSp macro="">
      <xdr:nvCxnSpPr>
        <xdr:cNvPr id="62" name="直線コネクタ 61"/>
        <xdr:cNvCxnSpPr/>
      </xdr:nvCxnSpPr>
      <xdr:spPr>
        <a:xfrm flipV="1">
          <a:off x="4760595" y="5376164"/>
          <a:ext cx="127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106951</xdr:rowOff>
    </xdr:from>
    <xdr:ext cx="405111" cy="259045"/>
    <xdr:sp macro="" textlink="">
      <xdr:nvSpPr>
        <xdr:cNvPr id="63" name="有形固定資産減価償却率最小値テキスト"/>
        <xdr:cNvSpPr txBox="1"/>
      </xdr:nvSpPr>
      <xdr:spPr>
        <a:xfrm>
          <a:off x="4813300" y="6545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43.2</a:t>
          </a:r>
          <a:endParaRPr kumimoji="1" lang="ja-JP" altLang="en-US" sz="1000" b="1">
            <a:latin typeface="ＭＳ Ｐゴシック"/>
          </a:endParaRPr>
        </a:p>
      </xdr:txBody>
    </xdr:sp>
    <xdr:clientData/>
  </xdr:oneCellAnchor>
  <xdr:twoCellAnchor>
    <xdr:from>
      <xdr:col>3</xdr:col>
      <xdr:colOff>1082675</xdr:colOff>
      <xdr:row>33</xdr:row>
      <xdr:rowOff>103124</xdr:rowOff>
    </xdr:from>
    <xdr:to>
      <xdr:col>3</xdr:col>
      <xdr:colOff>1260475</xdr:colOff>
      <xdr:row>33</xdr:row>
      <xdr:rowOff>103124</xdr:rowOff>
    </xdr:to>
    <xdr:cxnSp macro="">
      <xdr:nvCxnSpPr>
        <xdr:cNvPr id="64" name="直線コネクタ 63"/>
        <xdr:cNvCxnSpPr/>
      </xdr:nvCxnSpPr>
      <xdr:spPr>
        <a:xfrm>
          <a:off x="4673600" y="654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84091</xdr:rowOff>
    </xdr:from>
    <xdr:ext cx="405111" cy="259045"/>
    <xdr:sp macro="" textlink="">
      <xdr:nvSpPr>
        <xdr:cNvPr id="65" name="有形固定資産減価償却率最大値テキスト"/>
        <xdr:cNvSpPr txBox="1"/>
      </xdr:nvSpPr>
      <xdr:spPr>
        <a:xfrm>
          <a:off x="4813300" y="515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70.2</a:t>
          </a:r>
          <a:endParaRPr kumimoji="1" lang="ja-JP" altLang="en-US" sz="1000" b="1">
            <a:latin typeface="ＭＳ Ｐゴシック"/>
          </a:endParaRPr>
        </a:p>
      </xdr:txBody>
    </xdr:sp>
    <xdr:clientData/>
  </xdr:oneCellAnchor>
  <xdr:twoCellAnchor>
    <xdr:from>
      <xdr:col>3</xdr:col>
      <xdr:colOff>1082675</xdr:colOff>
      <xdr:row>26</xdr:row>
      <xdr:rowOff>137414</xdr:rowOff>
    </xdr:from>
    <xdr:to>
      <xdr:col>3</xdr:col>
      <xdr:colOff>1260475</xdr:colOff>
      <xdr:row>26</xdr:row>
      <xdr:rowOff>137414</xdr:rowOff>
    </xdr:to>
    <xdr:cxnSp macro="">
      <xdr:nvCxnSpPr>
        <xdr:cNvPr id="66" name="直線コネクタ 65"/>
        <xdr:cNvCxnSpPr/>
      </xdr:nvCxnSpPr>
      <xdr:spPr>
        <a:xfrm>
          <a:off x="4673600" y="537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47261</xdr:rowOff>
    </xdr:from>
    <xdr:ext cx="405111" cy="259045"/>
    <xdr:sp macro="" textlink="">
      <xdr:nvSpPr>
        <xdr:cNvPr id="67" name="有形固定資産減価償却率平均値テキスト"/>
        <xdr:cNvSpPr txBox="1"/>
      </xdr:nvSpPr>
      <xdr:spPr>
        <a:xfrm>
          <a:off x="4813300" y="58003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68834</xdr:rowOff>
    </xdr:from>
    <xdr:to>
      <xdr:col>3</xdr:col>
      <xdr:colOff>1222375</xdr:colOff>
      <xdr:row>29</xdr:row>
      <xdr:rowOff>170434</xdr:rowOff>
    </xdr:to>
    <xdr:sp macro="" textlink="">
      <xdr:nvSpPr>
        <xdr:cNvPr id="68" name="フローチャート : 判断 67"/>
        <xdr:cNvSpPr/>
      </xdr:nvSpPr>
      <xdr:spPr>
        <a:xfrm>
          <a:off x="4711700" y="582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22606</xdr:rowOff>
    </xdr:from>
    <xdr:to>
      <xdr:col>3</xdr:col>
      <xdr:colOff>511175</xdr:colOff>
      <xdr:row>30</xdr:row>
      <xdr:rowOff>124206</xdr:rowOff>
    </xdr:to>
    <xdr:sp macro="" textlink="">
      <xdr:nvSpPr>
        <xdr:cNvPr id="69" name="フローチャート : 判断 68"/>
        <xdr:cNvSpPr/>
      </xdr:nvSpPr>
      <xdr:spPr>
        <a:xfrm>
          <a:off x="4000500" y="5947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34</xdr:row>
      <xdr:rowOff>44958</xdr:rowOff>
    </xdr:from>
    <xdr:to>
      <xdr:col>3</xdr:col>
      <xdr:colOff>511175</xdr:colOff>
      <xdr:row>34</xdr:row>
      <xdr:rowOff>146558</xdr:rowOff>
    </xdr:to>
    <xdr:sp macro="" textlink="">
      <xdr:nvSpPr>
        <xdr:cNvPr id="75" name="円/楕円 74"/>
        <xdr:cNvSpPr/>
      </xdr:nvSpPr>
      <xdr:spPr>
        <a:xfrm>
          <a:off x="4000500" y="66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28</xdr:row>
      <xdr:rowOff>140733</xdr:rowOff>
    </xdr:from>
    <xdr:ext cx="405111" cy="259045"/>
    <xdr:sp macro="" textlink="">
      <xdr:nvSpPr>
        <xdr:cNvPr id="76" name="n_1aveValue有形固定資産減価償却率"/>
        <xdr:cNvSpPr txBox="1"/>
      </xdr:nvSpPr>
      <xdr:spPr>
        <a:xfrm>
          <a:off x="3836043" y="5722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3</xdr:col>
      <xdr:colOff>245118</xdr:colOff>
      <xdr:row>34</xdr:row>
      <xdr:rowOff>137685</xdr:rowOff>
    </xdr:from>
    <xdr:ext cx="405111" cy="259045"/>
    <xdr:sp macro="" textlink="">
      <xdr:nvSpPr>
        <xdr:cNvPr id="77" name="n_1mainValue有形固定資産減価償却率"/>
        <xdr:cNvSpPr txBox="1"/>
      </xdr:nvSpPr>
      <xdr:spPr>
        <a:xfrm>
          <a:off x="3836043" y="6748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1" name="正方形/長方形 8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2" name="正方形/長方形 8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3" name="正方形/長方形 8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4" name="テキスト ボックス 8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latin typeface="ＭＳ Ｐゴシック"/>
            </a:rPr>
            <a:t>-</a:t>
          </a: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5" name="正方形/長方形 8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6" name="正方形/長方形 8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7" name="正方形/長方形 8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88" name="テキスト ボックス 8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89" name="テキスト ボックス 8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0" name="テキスト ボックス 8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1" name="テキスト ボックス 9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北海道古平町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3,248
3,205
188.36
4,285,574
4,186,077
90,374
2,113,195
3,989,646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18.1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0</xdr:rowOff>
    </xdr:from>
    <xdr:to>
      <xdr:col>6</xdr:col>
      <xdr:colOff>510540</xdr:colOff>
      <xdr:row>40</xdr:row>
      <xdr:rowOff>110490</xdr:rowOff>
    </xdr:to>
    <xdr:cxnSp macro="">
      <xdr:nvCxnSpPr>
        <xdr:cNvPr id="57" name="直線コネクタ 56"/>
        <xdr:cNvCxnSpPr/>
      </xdr:nvCxnSpPr>
      <xdr:spPr>
        <a:xfrm flipV="1">
          <a:off x="4634865" y="565785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114317</xdr:rowOff>
    </xdr:from>
    <xdr:ext cx="405111" cy="259045"/>
    <xdr:sp macro="" textlink="">
      <xdr:nvSpPr>
        <xdr:cNvPr id="58" name="【道路】&#10;有形固定資産減価償却率最小値テキスト"/>
        <xdr:cNvSpPr txBox="1"/>
      </xdr:nvSpPr>
      <xdr:spPr>
        <a:xfrm>
          <a:off x="4724400" y="697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a:t>
          </a:r>
          <a:endParaRPr kumimoji="1" lang="ja-JP" altLang="en-US" sz="1000" b="1">
            <a:latin typeface="ＭＳ Ｐゴシック"/>
          </a:endParaRPr>
        </a:p>
      </xdr:txBody>
    </xdr:sp>
    <xdr:clientData/>
  </xdr:oneCellAnchor>
  <xdr:twoCellAnchor>
    <xdr:from>
      <xdr:col>6</xdr:col>
      <xdr:colOff>422275</xdr:colOff>
      <xdr:row>40</xdr:row>
      <xdr:rowOff>110490</xdr:rowOff>
    </xdr:from>
    <xdr:to>
      <xdr:col>6</xdr:col>
      <xdr:colOff>600075</xdr:colOff>
      <xdr:row>40</xdr:row>
      <xdr:rowOff>110490</xdr:rowOff>
    </xdr:to>
    <xdr:cxnSp macro="">
      <xdr:nvCxnSpPr>
        <xdr:cNvPr id="59" name="直線コネクタ 58"/>
        <xdr:cNvCxnSpPr/>
      </xdr:nvCxnSpPr>
      <xdr:spPr>
        <a:xfrm>
          <a:off x="4546600" y="696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118127</xdr:rowOff>
    </xdr:from>
    <xdr:ext cx="405111" cy="259045"/>
    <xdr:sp macro="" textlink="">
      <xdr:nvSpPr>
        <xdr:cNvPr id="60" name="【道路】&#10;有形固定資産減価償却率最大値テキスト"/>
        <xdr:cNvSpPr txBox="1"/>
      </xdr:nvSpPr>
      <xdr:spPr>
        <a:xfrm>
          <a:off x="4724400" y="543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71.5</a:t>
          </a:r>
          <a:endParaRPr kumimoji="1" lang="ja-JP" altLang="en-US" sz="1000" b="1">
            <a:latin typeface="ＭＳ Ｐゴシック"/>
          </a:endParaRPr>
        </a:p>
      </xdr:txBody>
    </xdr:sp>
    <xdr:clientData/>
  </xdr:oneCellAnchor>
  <xdr:twoCellAnchor>
    <xdr:from>
      <xdr:col>6</xdr:col>
      <xdr:colOff>422275</xdr:colOff>
      <xdr:row>33</xdr:row>
      <xdr:rowOff>0</xdr:rowOff>
    </xdr:from>
    <xdr:to>
      <xdr:col>6</xdr:col>
      <xdr:colOff>600075</xdr:colOff>
      <xdr:row>33</xdr:row>
      <xdr:rowOff>0</xdr:rowOff>
    </xdr:to>
    <xdr:cxnSp macro="">
      <xdr:nvCxnSpPr>
        <xdr:cNvPr id="61" name="直線コネクタ 60"/>
        <xdr:cNvCxnSpPr/>
      </xdr:nvCxnSpPr>
      <xdr:spPr>
        <a:xfrm>
          <a:off x="4546600" y="565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26687</xdr:rowOff>
    </xdr:from>
    <xdr:ext cx="405111" cy="259045"/>
    <xdr:sp macro="" textlink="">
      <xdr:nvSpPr>
        <xdr:cNvPr id="62" name="【道路】&#10;有形固定資産減価償却率平均値テキスト"/>
        <xdr:cNvSpPr txBox="1"/>
      </xdr:nvSpPr>
      <xdr:spPr>
        <a:xfrm>
          <a:off x="4724400" y="61988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48260</xdr:rowOff>
    </xdr:from>
    <xdr:to>
      <xdr:col>6</xdr:col>
      <xdr:colOff>561975</xdr:colOff>
      <xdr:row>36</xdr:row>
      <xdr:rowOff>149860</xdr:rowOff>
    </xdr:to>
    <xdr:sp macro="" textlink="">
      <xdr:nvSpPr>
        <xdr:cNvPr id="63" name="フローチャート : 判断 62"/>
        <xdr:cNvSpPr/>
      </xdr:nvSpPr>
      <xdr:spPr>
        <a:xfrm>
          <a:off x="4584700" y="622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21590</xdr:rowOff>
    </xdr:from>
    <xdr:to>
      <xdr:col>5</xdr:col>
      <xdr:colOff>409575</xdr:colOff>
      <xdr:row>36</xdr:row>
      <xdr:rowOff>123190</xdr:rowOff>
    </xdr:to>
    <xdr:sp macro="" textlink="">
      <xdr:nvSpPr>
        <xdr:cNvPr id="64" name="フローチャート : 判断 63"/>
        <xdr:cNvSpPr/>
      </xdr:nvSpPr>
      <xdr:spPr>
        <a:xfrm>
          <a:off x="37465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34</xdr:row>
      <xdr:rowOff>154940</xdr:rowOff>
    </xdr:from>
    <xdr:to>
      <xdr:col>5</xdr:col>
      <xdr:colOff>409575</xdr:colOff>
      <xdr:row>35</xdr:row>
      <xdr:rowOff>85090</xdr:rowOff>
    </xdr:to>
    <xdr:sp macro="" textlink="">
      <xdr:nvSpPr>
        <xdr:cNvPr id="70" name="円/楕円 69"/>
        <xdr:cNvSpPr/>
      </xdr:nvSpPr>
      <xdr:spPr>
        <a:xfrm>
          <a:off x="3746500" y="598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114317</xdr:rowOff>
    </xdr:from>
    <xdr:ext cx="405111" cy="259045"/>
    <xdr:sp macro="" textlink="">
      <xdr:nvSpPr>
        <xdr:cNvPr id="71" name="n_1aveValue【道路】&#10;有形固定資産減価償却率"/>
        <xdr:cNvSpPr txBox="1"/>
      </xdr:nvSpPr>
      <xdr:spPr>
        <a:xfrm>
          <a:off x="3582043" y="6286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56.1</a:t>
          </a:r>
          <a:endParaRPr kumimoji="1" lang="ja-JP" altLang="en-US" sz="1000" b="1">
            <a:solidFill>
              <a:srgbClr val="000080"/>
            </a:solidFill>
            <a:latin typeface="ＭＳ Ｐゴシック"/>
          </a:endParaRPr>
        </a:p>
      </xdr:txBody>
    </xdr:sp>
    <xdr:clientData/>
  </xdr:oneCellAnchor>
  <xdr:oneCellAnchor>
    <xdr:from>
      <xdr:col>5</xdr:col>
      <xdr:colOff>143518</xdr:colOff>
      <xdr:row>33</xdr:row>
      <xdr:rowOff>101617</xdr:rowOff>
    </xdr:from>
    <xdr:ext cx="405111" cy="259045"/>
    <xdr:sp macro="" textlink="">
      <xdr:nvSpPr>
        <xdr:cNvPr id="72" name="n_1mainValue【道路】&#10;有形固定資産減価償却率"/>
        <xdr:cNvSpPr txBox="1"/>
      </xdr:nvSpPr>
      <xdr:spPr>
        <a:xfrm>
          <a:off x="3582043" y="575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31.633</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3" name="直線コネクタ 82"/>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4" name="テキスト ボックス 83"/>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5" name="直線コネクタ 84"/>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138084</xdr:rowOff>
    </xdr:from>
    <xdr:ext cx="531299" cy="259045"/>
    <xdr:sp macro="" textlink="">
      <xdr:nvSpPr>
        <xdr:cNvPr id="86" name="テキスト ボックス 85"/>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7" name="直線コネクタ 86"/>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154412</xdr:rowOff>
    </xdr:from>
    <xdr:ext cx="531299" cy="259045"/>
    <xdr:sp macro="" textlink="">
      <xdr:nvSpPr>
        <xdr:cNvPr id="88" name="テキスト ボックス 87"/>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9" name="直線コネクタ 88"/>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170741</xdr:rowOff>
    </xdr:from>
    <xdr:ext cx="531299" cy="259045"/>
    <xdr:sp macro="" textlink="">
      <xdr:nvSpPr>
        <xdr:cNvPr id="90" name="テキスト ボックス 89"/>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1" name="直線コネクタ 90"/>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15620</xdr:rowOff>
    </xdr:from>
    <xdr:ext cx="595419" cy="259045"/>
    <xdr:sp macro="" textlink="">
      <xdr:nvSpPr>
        <xdr:cNvPr id="92" name="テキスト ボックス 91"/>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3" name="直線コネクタ 92"/>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31949</xdr:rowOff>
    </xdr:from>
    <xdr:ext cx="595419" cy="259045"/>
    <xdr:sp macro="" textlink="">
      <xdr:nvSpPr>
        <xdr:cNvPr id="94" name="テキスト ボックス 93"/>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6" name="テキスト ボックス 95"/>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36217</xdr:rowOff>
    </xdr:from>
    <xdr:to>
      <xdr:col>15</xdr:col>
      <xdr:colOff>180340</xdr:colOff>
      <xdr:row>41</xdr:row>
      <xdr:rowOff>153456</xdr:rowOff>
    </xdr:to>
    <xdr:cxnSp macro="">
      <xdr:nvCxnSpPr>
        <xdr:cNvPr id="98" name="直線コネクタ 97"/>
        <xdr:cNvCxnSpPr/>
      </xdr:nvCxnSpPr>
      <xdr:spPr>
        <a:xfrm flipV="1">
          <a:off x="10476865" y="5865517"/>
          <a:ext cx="0" cy="1317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157283</xdr:rowOff>
    </xdr:from>
    <xdr:ext cx="534377" cy="259045"/>
    <xdr:sp macro="" textlink="">
      <xdr:nvSpPr>
        <xdr:cNvPr id="99" name="【道路】&#10;一人当たり延長最小値テキスト"/>
        <xdr:cNvSpPr txBox="1"/>
      </xdr:nvSpPr>
      <xdr:spPr>
        <a:xfrm>
          <a:off x="10566400" y="718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10.153</a:t>
          </a:r>
          <a:endParaRPr kumimoji="1" lang="ja-JP" altLang="en-US" sz="1000" b="1">
            <a:latin typeface="ＭＳ Ｐゴシック"/>
          </a:endParaRPr>
        </a:p>
      </xdr:txBody>
    </xdr:sp>
    <xdr:clientData/>
  </xdr:oneCellAnchor>
  <xdr:twoCellAnchor>
    <xdr:from>
      <xdr:col>15</xdr:col>
      <xdr:colOff>92075</xdr:colOff>
      <xdr:row>41</xdr:row>
      <xdr:rowOff>153456</xdr:rowOff>
    </xdr:from>
    <xdr:to>
      <xdr:col>15</xdr:col>
      <xdr:colOff>269875</xdr:colOff>
      <xdr:row>41</xdr:row>
      <xdr:rowOff>153456</xdr:rowOff>
    </xdr:to>
    <xdr:cxnSp macro="">
      <xdr:nvCxnSpPr>
        <xdr:cNvPr id="100" name="直線コネクタ 99"/>
        <xdr:cNvCxnSpPr/>
      </xdr:nvCxnSpPr>
      <xdr:spPr>
        <a:xfrm>
          <a:off x="10388600" y="7182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154344</xdr:rowOff>
    </xdr:from>
    <xdr:ext cx="599010" cy="259045"/>
    <xdr:sp macro="" textlink="">
      <xdr:nvSpPr>
        <xdr:cNvPr id="101" name="【道路】&#10;一人当たり延長最大値テキスト"/>
        <xdr:cNvSpPr txBox="1"/>
      </xdr:nvSpPr>
      <xdr:spPr>
        <a:xfrm>
          <a:off x="10566400" y="5640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131.173</a:t>
          </a:r>
          <a:endParaRPr kumimoji="1" lang="ja-JP" altLang="en-US" sz="1000" b="1">
            <a:latin typeface="ＭＳ Ｐゴシック"/>
          </a:endParaRPr>
        </a:p>
      </xdr:txBody>
    </xdr:sp>
    <xdr:clientData/>
  </xdr:oneCellAnchor>
  <xdr:twoCellAnchor>
    <xdr:from>
      <xdr:col>15</xdr:col>
      <xdr:colOff>92075</xdr:colOff>
      <xdr:row>34</xdr:row>
      <xdr:rowOff>36217</xdr:rowOff>
    </xdr:from>
    <xdr:to>
      <xdr:col>15</xdr:col>
      <xdr:colOff>269875</xdr:colOff>
      <xdr:row>34</xdr:row>
      <xdr:rowOff>36217</xdr:rowOff>
    </xdr:to>
    <xdr:cxnSp macro="">
      <xdr:nvCxnSpPr>
        <xdr:cNvPr id="102" name="直線コネクタ 101"/>
        <xdr:cNvCxnSpPr/>
      </xdr:nvCxnSpPr>
      <xdr:spPr>
        <a:xfrm>
          <a:off x="10388600" y="5865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150294</xdr:rowOff>
    </xdr:from>
    <xdr:ext cx="534377" cy="259045"/>
    <xdr:sp macro="" textlink="">
      <xdr:nvSpPr>
        <xdr:cNvPr id="103" name="【道路】&#10;一人当たり延長平均値テキスト"/>
        <xdr:cNvSpPr txBox="1"/>
      </xdr:nvSpPr>
      <xdr:spPr>
        <a:xfrm>
          <a:off x="10566400" y="6665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51.045</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417</xdr:rowOff>
    </xdr:from>
    <xdr:to>
      <xdr:col>15</xdr:col>
      <xdr:colOff>231775</xdr:colOff>
      <xdr:row>39</xdr:row>
      <xdr:rowOff>102017</xdr:rowOff>
    </xdr:to>
    <xdr:sp macro="" textlink="">
      <xdr:nvSpPr>
        <xdr:cNvPr id="104" name="フローチャート : 判断 103"/>
        <xdr:cNvSpPr/>
      </xdr:nvSpPr>
      <xdr:spPr>
        <a:xfrm>
          <a:off x="10426700" y="668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130904</xdr:rowOff>
    </xdr:from>
    <xdr:to>
      <xdr:col>14</xdr:col>
      <xdr:colOff>79375</xdr:colOff>
      <xdr:row>39</xdr:row>
      <xdr:rowOff>61054</xdr:rowOff>
    </xdr:to>
    <xdr:sp macro="" textlink="">
      <xdr:nvSpPr>
        <xdr:cNvPr id="105" name="フローチャート : 判断 104"/>
        <xdr:cNvSpPr/>
      </xdr:nvSpPr>
      <xdr:spPr>
        <a:xfrm>
          <a:off x="9588500" y="664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162136</xdr:rowOff>
    </xdr:from>
    <xdr:to>
      <xdr:col>14</xdr:col>
      <xdr:colOff>79375</xdr:colOff>
      <xdr:row>41</xdr:row>
      <xdr:rowOff>92286</xdr:rowOff>
    </xdr:to>
    <xdr:sp macro="" textlink="">
      <xdr:nvSpPr>
        <xdr:cNvPr id="111" name="円/楕円 110"/>
        <xdr:cNvSpPr/>
      </xdr:nvSpPr>
      <xdr:spPr>
        <a:xfrm>
          <a:off x="9588500" y="702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37</xdr:row>
      <xdr:rowOff>77581</xdr:rowOff>
    </xdr:from>
    <xdr:ext cx="534377" cy="259045"/>
    <xdr:sp macro="" textlink="">
      <xdr:nvSpPr>
        <xdr:cNvPr id="112" name="n_1aveValue【道路】&#10;一人当たり延長"/>
        <xdr:cNvSpPr txBox="1"/>
      </xdr:nvSpPr>
      <xdr:spPr>
        <a:xfrm>
          <a:off x="9359410" y="6421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54.808</a:t>
          </a:r>
          <a:endParaRPr kumimoji="1" lang="ja-JP" altLang="en-US" sz="1000" b="1">
            <a:solidFill>
              <a:srgbClr val="000080"/>
            </a:solidFill>
            <a:latin typeface="ＭＳ Ｐゴシック"/>
          </a:endParaRPr>
        </a:p>
      </xdr:txBody>
    </xdr:sp>
    <xdr:clientData/>
  </xdr:oneCellAnchor>
  <xdr:oneCellAnchor>
    <xdr:from>
      <xdr:col>13</xdr:col>
      <xdr:colOff>434485</xdr:colOff>
      <xdr:row>41</xdr:row>
      <xdr:rowOff>83413</xdr:rowOff>
    </xdr:from>
    <xdr:ext cx="534377" cy="259045"/>
    <xdr:sp macro="" textlink="">
      <xdr:nvSpPr>
        <xdr:cNvPr id="113" name="n_1mainValue【道路】&#10;一人当たり延長"/>
        <xdr:cNvSpPr txBox="1"/>
      </xdr:nvSpPr>
      <xdr:spPr>
        <a:xfrm>
          <a:off x="9359410" y="711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20.439</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4" name="テキスト ボックス 123"/>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5" name="直線コネクタ 12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6" name="テキスト ボックス 125"/>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7" name="直線コネクタ 12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8" name="テキスト ボックス 12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9" name="直線コネクタ 12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0" name="テキスト ボックス 12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1" name="直線コネクタ 13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2" name="テキスト ボックス 13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3" name="直線コネクタ 13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4" name="テキスト ボックス 133"/>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5" name="直線コネクタ 13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6" name="テキスト ボックス 135"/>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95250</xdr:rowOff>
    </xdr:from>
    <xdr:to>
      <xdr:col>6</xdr:col>
      <xdr:colOff>510540</xdr:colOff>
      <xdr:row>64</xdr:row>
      <xdr:rowOff>15240</xdr:rowOff>
    </xdr:to>
    <xdr:cxnSp macro="">
      <xdr:nvCxnSpPr>
        <xdr:cNvPr id="138" name="直線コネクタ 137"/>
        <xdr:cNvCxnSpPr/>
      </xdr:nvCxnSpPr>
      <xdr:spPr>
        <a:xfrm flipV="1">
          <a:off x="4634865" y="9696450"/>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19067</xdr:rowOff>
    </xdr:from>
    <xdr:ext cx="405111" cy="259045"/>
    <xdr:sp macro="" textlink="">
      <xdr:nvSpPr>
        <xdr:cNvPr id="139" name="【橋りょう・トンネル】&#10;有形固定資産減価償却率最小値テキスト"/>
        <xdr:cNvSpPr txBox="1"/>
      </xdr:nvSpPr>
      <xdr:spPr>
        <a:xfrm>
          <a:off x="4724400" y="1099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41.6</a:t>
          </a:r>
          <a:endParaRPr kumimoji="1" lang="ja-JP" altLang="en-US" sz="1000" b="1">
            <a:latin typeface="ＭＳ Ｐゴシック"/>
          </a:endParaRPr>
        </a:p>
      </xdr:txBody>
    </xdr:sp>
    <xdr:clientData/>
  </xdr:oneCellAnchor>
  <xdr:twoCellAnchor>
    <xdr:from>
      <xdr:col>6</xdr:col>
      <xdr:colOff>422275</xdr:colOff>
      <xdr:row>64</xdr:row>
      <xdr:rowOff>15240</xdr:rowOff>
    </xdr:from>
    <xdr:to>
      <xdr:col>6</xdr:col>
      <xdr:colOff>600075</xdr:colOff>
      <xdr:row>64</xdr:row>
      <xdr:rowOff>15240</xdr:rowOff>
    </xdr:to>
    <xdr:cxnSp macro="">
      <xdr:nvCxnSpPr>
        <xdr:cNvPr id="140" name="直線コネクタ 139"/>
        <xdr:cNvCxnSpPr/>
      </xdr:nvCxnSpPr>
      <xdr:spPr>
        <a:xfrm>
          <a:off x="4546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41927</xdr:rowOff>
    </xdr:from>
    <xdr:ext cx="405111" cy="259045"/>
    <xdr:sp macro="" textlink="">
      <xdr:nvSpPr>
        <xdr:cNvPr id="141" name="【橋りょう・トンネル】&#10;有形固定資産減価償却率最大値テキスト"/>
        <xdr:cNvSpPr txBox="1"/>
      </xdr:nvSpPr>
      <xdr:spPr>
        <a:xfrm>
          <a:off x="4724400" y="947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75.5</a:t>
          </a:r>
          <a:endParaRPr kumimoji="1" lang="ja-JP" altLang="en-US" sz="1000" b="1">
            <a:latin typeface="ＭＳ Ｐゴシック"/>
          </a:endParaRPr>
        </a:p>
      </xdr:txBody>
    </xdr:sp>
    <xdr:clientData/>
  </xdr:oneCellAnchor>
  <xdr:twoCellAnchor>
    <xdr:from>
      <xdr:col>6</xdr:col>
      <xdr:colOff>422275</xdr:colOff>
      <xdr:row>56</xdr:row>
      <xdr:rowOff>95250</xdr:rowOff>
    </xdr:from>
    <xdr:to>
      <xdr:col>6</xdr:col>
      <xdr:colOff>600075</xdr:colOff>
      <xdr:row>56</xdr:row>
      <xdr:rowOff>95250</xdr:rowOff>
    </xdr:to>
    <xdr:cxnSp macro="">
      <xdr:nvCxnSpPr>
        <xdr:cNvPr id="142" name="直線コネクタ 141"/>
        <xdr:cNvCxnSpPr/>
      </xdr:nvCxnSpPr>
      <xdr:spPr>
        <a:xfrm>
          <a:off x="4546600" y="969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61</xdr:row>
      <xdr:rowOff>17</xdr:rowOff>
    </xdr:from>
    <xdr:ext cx="405111" cy="259045"/>
    <xdr:sp macro="" textlink="">
      <xdr:nvSpPr>
        <xdr:cNvPr id="143" name="【橋りょう・トンネル】&#10;有形固定資産減価償却率平均値テキスト"/>
        <xdr:cNvSpPr txBox="1"/>
      </xdr:nvSpPr>
      <xdr:spPr>
        <a:xfrm>
          <a:off x="4724400" y="10458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53.6</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21590</xdr:rowOff>
    </xdr:from>
    <xdr:to>
      <xdr:col>6</xdr:col>
      <xdr:colOff>561975</xdr:colOff>
      <xdr:row>61</xdr:row>
      <xdr:rowOff>123190</xdr:rowOff>
    </xdr:to>
    <xdr:sp macro="" textlink="">
      <xdr:nvSpPr>
        <xdr:cNvPr id="144" name="フローチャート : 判断 143"/>
        <xdr:cNvSpPr/>
      </xdr:nvSpPr>
      <xdr:spPr>
        <a:xfrm>
          <a:off x="4584700" y="1048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162560</xdr:rowOff>
    </xdr:from>
    <xdr:to>
      <xdr:col>5</xdr:col>
      <xdr:colOff>409575</xdr:colOff>
      <xdr:row>60</xdr:row>
      <xdr:rowOff>92710</xdr:rowOff>
    </xdr:to>
    <xdr:sp macro="" textlink="">
      <xdr:nvSpPr>
        <xdr:cNvPr id="145" name="フローチャート : 判断 144"/>
        <xdr:cNvSpPr/>
      </xdr:nvSpPr>
      <xdr:spPr>
        <a:xfrm>
          <a:off x="3746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6" name="テキスト ボックス 14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7" name="テキスト ボックス 14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8" name="テキスト ボックス 14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9" name="テキスト ボックス 14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0" name="テキスト ボックス 14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58</xdr:row>
      <xdr:rowOff>139700</xdr:rowOff>
    </xdr:from>
    <xdr:to>
      <xdr:col>5</xdr:col>
      <xdr:colOff>409575</xdr:colOff>
      <xdr:row>59</xdr:row>
      <xdr:rowOff>69850</xdr:rowOff>
    </xdr:to>
    <xdr:sp macro="" textlink="">
      <xdr:nvSpPr>
        <xdr:cNvPr id="151" name="円/楕円 150"/>
        <xdr:cNvSpPr/>
      </xdr:nvSpPr>
      <xdr:spPr>
        <a:xfrm>
          <a:off x="37465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83837</xdr:rowOff>
    </xdr:from>
    <xdr:ext cx="405111" cy="259045"/>
    <xdr:sp macro="" textlink="">
      <xdr:nvSpPr>
        <xdr:cNvPr id="152" name="n_1aveValue【橋りょう・トンネル】&#10;有形固定資産減価償却率"/>
        <xdr:cNvSpPr txBox="1"/>
      </xdr:nvSpPr>
      <xdr:spPr>
        <a:xfrm>
          <a:off x="3582043"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oneCellAnchor>
    <xdr:from>
      <xdr:col>5</xdr:col>
      <xdr:colOff>143518</xdr:colOff>
      <xdr:row>57</xdr:row>
      <xdr:rowOff>86377</xdr:rowOff>
    </xdr:from>
    <xdr:ext cx="405111" cy="259045"/>
    <xdr:sp macro="" textlink="">
      <xdr:nvSpPr>
        <xdr:cNvPr id="153" name="n_1mainValue【橋りょう・トンネル】&#10;有形固定資産減価償却率"/>
        <xdr:cNvSpPr txBox="1"/>
      </xdr:nvSpPr>
      <xdr:spPr>
        <a:xfrm>
          <a:off x="3582043"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4" name="正方形/長方形 15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5" name="正方形/長方形 15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6" name="正方形/長方形 15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7" name="正方形/長方形 15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8" name="正方形/長方形 15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9" name="正方形/長方形 15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0" name="正方形/長方形 15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254,850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1" name="正方形/長方形 16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2" name="テキスト ボックス 16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3" name="直線コネクタ 16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64" name="直線コネクタ 163"/>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159855</xdr:rowOff>
    </xdr:from>
    <xdr:ext cx="248786" cy="259045"/>
    <xdr:sp macro="" textlink="">
      <xdr:nvSpPr>
        <xdr:cNvPr id="165" name="テキスト ボックス 164"/>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6" name="直線コネクタ 165"/>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62</xdr:row>
      <xdr:rowOff>4734</xdr:rowOff>
    </xdr:from>
    <xdr:ext cx="595419" cy="259045"/>
    <xdr:sp macro="" textlink="">
      <xdr:nvSpPr>
        <xdr:cNvPr id="167" name="テキスト ボックス 166"/>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68" name="直線コネクタ 167"/>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21062</xdr:rowOff>
    </xdr:from>
    <xdr:ext cx="595419" cy="259045"/>
    <xdr:sp macro="" textlink="">
      <xdr:nvSpPr>
        <xdr:cNvPr id="169" name="テキスト ボックス 168"/>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70" name="直線コネクタ 169"/>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58</xdr:row>
      <xdr:rowOff>37392</xdr:rowOff>
    </xdr:from>
    <xdr:ext cx="595419" cy="259045"/>
    <xdr:sp macro="" textlink="">
      <xdr:nvSpPr>
        <xdr:cNvPr id="171" name="テキスト ボックス 170"/>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72" name="直線コネクタ 171"/>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53720</xdr:rowOff>
    </xdr:from>
    <xdr:ext cx="685572" cy="259045"/>
    <xdr:sp macro="" textlink="">
      <xdr:nvSpPr>
        <xdr:cNvPr id="173" name="テキスト ボックス 172"/>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74" name="直線コネクタ 173"/>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70049</xdr:rowOff>
    </xdr:from>
    <xdr:ext cx="685572" cy="259045"/>
    <xdr:sp macro="" textlink="">
      <xdr:nvSpPr>
        <xdr:cNvPr id="175" name="テキスト ボックス 174"/>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6" name="直線コネクタ 17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7" name="テキスト ボックス 17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120667</xdr:rowOff>
    </xdr:from>
    <xdr:to>
      <xdr:col>15</xdr:col>
      <xdr:colOff>180340</xdr:colOff>
      <xdr:row>64</xdr:row>
      <xdr:rowOff>105725</xdr:rowOff>
    </xdr:to>
    <xdr:cxnSp macro="">
      <xdr:nvCxnSpPr>
        <xdr:cNvPr id="179" name="直線コネクタ 178"/>
        <xdr:cNvCxnSpPr/>
      </xdr:nvCxnSpPr>
      <xdr:spPr>
        <a:xfrm flipV="1">
          <a:off x="10476865" y="9721867"/>
          <a:ext cx="0" cy="135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109552</xdr:rowOff>
    </xdr:from>
    <xdr:ext cx="534377" cy="259045"/>
    <xdr:sp macro="" textlink="">
      <xdr:nvSpPr>
        <xdr:cNvPr id="180" name="【橋りょう・トンネル】&#10;一人当たり有形固定資産（償却資産）額最小値テキスト"/>
        <xdr:cNvSpPr txBox="1"/>
      </xdr:nvSpPr>
      <xdr:spPr>
        <a:xfrm>
          <a:off x="10566400" y="1108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22,878</a:t>
          </a:r>
          <a:endParaRPr kumimoji="1" lang="ja-JP" altLang="en-US" sz="1000" b="1">
            <a:latin typeface="ＭＳ Ｐゴシック"/>
          </a:endParaRPr>
        </a:p>
      </xdr:txBody>
    </xdr:sp>
    <xdr:clientData/>
  </xdr:oneCellAnchor>
  <xdr:twoCellAnchor>
    <xdr:from>
      <xdr:col>15</xdr:col>
      <xdr:colOff>92075</xdr:colOff>
      <xdr:row>64</xdr:row>
      <xdr:rowOff>105725</xdr:rowOff>
    </xdr:from>
    <xdr:to>
      <xdr:col>15</xdr:col>
      <xdr:colOff>269875</xdr:colOff>
      <xdr:row>64</xdr:row>
      <xdr:rowOff>105725</xdr:rowOff>
    </xdr:to>
    <xdr:cxnSp macro="">
      <xdr:nvCxnSpPr>
        <xdr:cNvPr id="181" name="直線コネクタ 180"/>
        <xdr:cNvCxnSpPr/>
      </xdr:nvCxnSpPr>
      <xdr:spPr>
        <a:xfrm>
          <a:off x="10388600" y="1107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67344</xdr:rowOff>
    </xdr:from>
    <xdr:ext cx="690189" cy="259045"/>
    <xdr:sp macro="" textlink="">
      <xdr:nvSpPr>
        <xdr:cNvPr id="182" name="【橋りょう・トンネル】&#10;一人当たり有形固定資産（償却資産）額最大値テキスト"/>
        <xdr:cNvSpPr txBox="1"/>
      </xdr:nvSpPr>
      <xdr:spPr>
        <a:xfrm>
          <a:off x="10566400" y="94970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1,269,151</a:t>
          </a:r>
          <a:endParaRPr kumimoji="1" lang="ja-JP" altLang="en-US" sz="1000" b="1">
            <a:latin typeface="ＭＳ Ｐゴシック"/>
          </a:endParaRPr>
        </a:p>
      </xdr:txBody>
    </xdr:sp>
    <xdr:clientData/>
  </xdr:oneCellAnchor>
  <xdr:twoCellAnchor>
    <xdr:from>
      <xdr:col>15</xdr:col>
      <xdr:colOff>92075</xdr:colOff>
      <xdr:row>56</xdr:row>
      <xdr:rowOff>120667</xdr:rowOff>
    </xdr:from>
    <xdr:to>
      <xdr:col>15</xdr:col>
      <xdr:colOff>269875</xdr:colOff>
      <xdr:row>56</xdr:row>
      <xdr:rowOff>120667</xdr:rowOff>
    </xdr:to>
    <xdr:cxnSp macro="">
      <xdr:nvCxnSpPr>
        <xdr:cNvPr id="183" name="直線コネクタ 182"/>
        <xdr:cNvCxnSpPr/>
      </xdr:nvCxnSpPr>
      <xdr:spPr>
        <a:xfrm>
          <a:off x="10388600" y="9721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39531</xdr:rowOff>
    </xdr:from>
    <xdr:ext cx="599010" cy="259045"/>
    <xdr:sp macro="" textlink="">
      <xdr:nvSpPr>
        <xdr:cNvPr id="184" name="【橋りょう・トンネル】&#10;一人当たり有形固定資産（償却資産）額平均値テキスト"/>
        <xdr:cNvSpPr txBox="1"/>
      </xdr:nvSpPr>
      <xdr:spPr>
        <a:xfrm>
          <a:off x="10566400" y="10497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489,701</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61104</xdr:rowOff>
    </xdr:from>
    <xdr:to>
      <xdr:col>15</xdr:col>
      <xdr:colOff>231775</xdr:colOff>
      <xdr:row>61</xdr:row>
      <xdr:rowOff>162704</xdr:rowOff>
    </xdr:to>
    <xdr:sp macro="" textlink="">
      <xdr:nvSpPr>
        <xdr:cNvPr id="185" name="フローチャート : 判断 184"/>
        <xdr:cNvSpPr/>
      </xdr:nvSpPr>
      <xdr:spPr>
        <a:xfrm>
          <a:off x="10426700" y="1051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56</xdr:row>
      <xdr:rowOff>5227</xdr:rowOff>
    </xdr:from>
    <xdr:to>
      <xdr:col>14</xdr:col>
      <xdr:colOff>79375</xdr:colOff>
      <xdr:row>56</xdr:row>
      <xdr:rowOff>106827</xdr:rowOff>
    </xdr:to>
    <xdr:sp macro="" textlink="">
      <xdr:nvSpPr>
        <xdr:cNvPr id="186" name="フローチャート : 判断 185"/>
        <xdr:cNvSpPr/>
      </xdr:nvSpPr>
      <xdr:spPr>
        <a:xfrm>
          <a:off x="9588500" y="9606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7" name="テキスト ボックス 18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8" name="テキスト ボックス 18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9" name="テキスト ボックス 18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0" name="テキスト ボックス 18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1" name="テキスト ボックス 19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61</xdr:row>
      <xdr:rowOff>51301</xdr:rowOff>
    </xdr:from>
    <xdr:to>
      <xdr:col>14</xdr:col>
      <xdr:colOff>79375</xdr:colOff>
      <xdr:row>61</xdr:row>
      <xdr:rowOff>152901</xdr:rowOff>
    </xdr:to>
    <xdr:sp macro="" textlink="">
      <xdr:nvSpPr>
        <xdr:cNvPr id="192" name="円/楕円 191"/>
        <xdr:cNvSpPr/>
      </xdr:nvSpPr>
      <xdr:spPr>
        <a:xfrm>
          <a:off x="9588500" y="1050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356579</xdr:colOff>
      <xdr:row>54</xdr:row>
      <xdr:rowOff>123354</xdr:rowOff>
    </xdr:from>
    <xdr:ext cx="690189" cy="259045"/>
    <xdr:sp macro="" textlink="">
      <xdr:nvSpPr>
        <xdr:cNvPr id="193" name="n_1aveValue【橋りょう・トンネル】&#10;一人当たり有形固定資産（償却資産）額"/>
        <xdr:cNvSpPr txBox="1"/>
      </xdr:nvSpPr>
      <xdr:spPr>
        <a:xfrm>
          <a:off x="9281504" y="93816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1,328,532</a:t>
          </a:r>
          <a:endParaRPr kumimoji="1" lang="ja-JP" altLang="en-US" sz="1000" b="1">
            <a:solidFill>
              <a:srgbClr val="000080"/>
            </a:solidFill>
            <a:latin typeface="ＭＳ Ｐゴシック"/>
          </a:endParaRPr>
        </a:p>
      </xdr:txBody>
    </xdr:sp>
    <xdr:clientData/>
  </xdr:oneCellAnchor>
  <xdr:oneCellAnchor>
    <xdr:from>
      <xdr:col>13</xdr:col>
      <xdr:colOff>402169</xdr:colOff>
      <xdr:row>61</xdr:row>
      <xdr:rowOff>144028</xdr:rowOff>
    </xdr:from>
    <xdr:ext cx="599010" cy="259045"/>
    <xdr:sp macro="" textlink="">
      <xdr:nvSpPr>
        <xdr:cNvPr id="194" name="n_1mainValue【橋りょう・トンネル】&#10;一人当たり有形固定資産（償却資産）額"/>
        <xdr:cNvSpPr txBox="1"/>
      </xdr:nvSpPr>
      <xdr:spPr>
        <a:xfrm>
          <a:off x="9327094" y="10602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498,707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5" name="正方形/長方形 19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6" name="正方形/長方形 19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7" name="正方形/長方形 19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8" name="正方形/長方形 19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9" name="正方形/長方形 19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0" name="正方形/長方形 19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1" name="正方形/長方形 20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2" name="正方形/長方形 20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3" name="テキスト ボックス 20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4" name="直線コネクタ 20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86</xdr:row>
      <xdr:rowOff>168729</xdr:rowOff>
    </xdr:from>
    <xdr:to>
      <xdr:col>7</xdr:col>
      <xdr:colOff>638175</xdr:colOff>
      <xdr:row>86</xdr:row>
      <xdr:rowOff>168729</xdr:rowOff>
    </xdr:to>
    <xdr:cxnSp macro="">
      <xdr:nvCxnSpPr>
        <xdr:cNvPr id="205" name="直線コネクタ 20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86</xdr:row>
      <xdr:rowOff>26506</xdr:rowOff>
    </xdr:from>
    <xdr:ext cx="338939" cy="259045"/>
    <xdr:sp macro="" textlink="">
      <xdr:nvSpPr>
        <xdr:cNvPr id="206" name="テキスト ボックス 205"/>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07" name="直線コネクタ 20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08" name="テキスト ボックス 20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09" name="直線コネクタ 20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10" name="テキスト ボックス 20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11" name="直線コネクタ 21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12" name="テキスト ボックス 21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13" name="直線コネクタ 21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14" name="テキスト ボックス 21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15" name="直線コネクタ 21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108148</xdr:rowOff>
    </xdr:from>
    <xdr:ext cx="467179" cy="259045"/>
    <xdr:sp macro="" textlink="">
      <xdr:nvSpPr>
        <xdr:cNvPr id="216" name="テキスト ボックス 215"/>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7" name="直線コネクタ 21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8" name="テキスト ボックス 21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101781</xdr:rowOff>
    </xdr:from>
    <xdr:to>
      <xdr:col>6</xdr:col>
      <xdr:colOff>510540</xdr:colOff>
      <xdr:row>86</xdr:row>
      <xdr:rowOff>83820</xdr:rowOff>
    </xdr:to>
    <xdr:cxnSp macro="">
      <xdr:nvCxnSpPr>
        <xdr:cNvPr id="220" name="直線コネクタ 219"/>
        <xdr:cNvCxnSpPr/>
      </xdr:nvCxnSpPr>
      <xdr:spPr>
        <a:xfrm flipV="1">
          <a:off x="4634865" y="13303431"/>
          <a:ext cx="0" cy="1525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87647</xdr:rowOff>
    </xdr:from>
    <xdr:ext cx="340478" cy="259045"/>
    <xdr:sp macro="" textlink="">
      <xdr:nvSpPr>
        <xdr:cNvPr id="221" name="【公営住宅】&#10;有形固定資産減価償却率最小値テキスト"/>
        <xdr:cNvSpPr txBox="1"/>
      </xdr:nvSpPr>
      <xdr:spPr>
        <a:xfrm>
          <a:off x="4724400" y="148323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422275</xdr:colOff>
      <xdr:row>86</xdr:row>
      <xdr:rowOff>83820</xdr:rowOff>
    </xdr:from>
    <xdr:to>
      <xdr:col>6</xdr:col>
      <xdr:colOff>600075</xdr:colOff>
      <xdr:row>86</xdr:row>
      <xdr:rowOff>83820</xdr:rowOff>
    </xdr:to>
    <xdr:cxnSp macro="">
      <xdr:nvCxnSpPr>
        <xdr:cNvPr id="222" name="直線コネクタ 221"/>
        <xdr:cNvCxnSpPr/>
      </xdr:nvCxnSpPr>
      <xdr:spPr>
        <a:xfrm>
          <a:off x="4546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48458</xdr:rowOff>
    </xdr:from>
    <xdr:ext cx="405111" cy="259045"/>
    <xdr:sp macro="" textlink="">
      <xdr:nvSpPr>
        <xdr:cNvPr id="223" name="【公営住宅】&#10;有形固定資産減価償却率最大値テキスト"/>
        <xdr:cNvSpPr txBox="1"/>
      </xdr:nvSpPr>
      <xdr:spPr>
        <a:xfrm>
          <a:off x="4724400" y="13078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6</xdr:col>
      <xdr:colOff>422275</xdr:colOff>
      <xdr:row>77</xdr:row>
      <xdr:rowOff>101781</xdr:rowOff>
    </xdr:from>
    <xdr:to>
      <xdr:col>6</xdr:col>
      <xdr:colOff>600075</xdr:colOff>
      <xdr:row>77</xdr:row>
      <xdr:rowOff>101781</xdr:rowOff>
    </xdr:to>
    <xdr:cxnSp macro="">
      <xdr:nvCxnSpPr>
        <xdr:cNvPr id="224" name="直線コネクタ 223"/>
        <xdr:cNvCxnSpPr/>
      </xdr:nvCxnSpPr>
      <xdr:spPr>
        <a:xfrm>
          <a:off x="4546600" y="1330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26143</xdr:rowOff>
    </xdr:from>
    <xdr:ext cx="405111" cy="259045"/>
    <xdr:sp macro="" textlink="">
      <xdr:nvSpPr>
        <xdr:cNvPr id="225" name="【公営住宅】&#10;有形固定資産減価償却率平均値テキスト"/>
        <xdr:cNvSpPr txBox="1"/>
      </xdr:nvSpPr>
      <xdr:spPr>
        <a:xfrm>
          <a:off x="4724400" y="139135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47716</xdr:rowOff>
    </xdr:from>
    <xdr:to>
      <xdr:col>6</xdr:col>
      <xdr:colOff>561975</xdr:colOff>
      <xdr:row>81</xdr:row>
      <xdr:rowOff>149316</xdr:rowOff>
    </xdr:to>
    <xdr:sp macro="" textlink="">
      <xdr:nvSpPr>
        <xdr:cNvPr id="226" name="フローチャート : 判断 225"/>
        <xdr:cNvSpPr/>
      </xdr:nvSpPr>
      <xdr:spPr>
        <a:xfrm>
          <a:off x="4584700" y="139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80</xdr:row>
      <xdr:rowOff>139156</xdr:rowOff>
    </xdr:from>
    <xdr:to>
      <xdr:col>5</xdr:col>
      <xdr:colOff>409575</xdr:colOff>
      <xdr:row>81</xdr:row>
      <xdr:rowOff>69306</xdr:rowOff>
    </xdr:to>
    <xdr:sp macro="" textlink="">
      <xdr:nvSpPr>
        <xdr:cNvPr id="227" name="フローチャート : 判断 226"/>
        <xdr:cNvSpPr/>
      </xdr:nvSpPr>
      <xdr:spPr>
        <a:xfrm>
          <a:off x="3746500" y="1385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8" name="テキスト ボックス 22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9" name="テキスト ボックス 22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0" name="テキスト ボックス 22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1" name="テキスト ボックス 23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2" name="テキスト ボックス 23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80</xdr:row>
      <xdr:rowOff>163649</xdr:rowOff>
    </xdr:from>
    <xdr:to>
      <xdr:col>5</xdr:col>
      <xdr:colOff>409575</xdr:colOff>
      <xdr:row>81</xdr:row>
      <xdr:rowOff>93799</xdr:rowOff>
    </xdr:to>
    <xdr:sp macro="" textlink="">
      <xdr:nvSpPr>
        <xdr:cNvPr id="233" name="円/楕円 232"/>
        <xdr:cNvSpPr/>
      </xdr:nvSpPr>
      <xdr:spPr>
        <a:xfrm>
          <a:off x="3746500" y="1387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79</xdr:row>
      <xdr:rowOff>85833</xdr:rowOff>
    </xdr:from>
    <xdr:ext cx="405111" cy="259045"/>
    <xdr:sp macro="" textlink="">
      <xdr:nvSpPr>
        <xdr:cNvPr id="234" name="n_1aveValue【公営住宅】&#10;有形固定資産減価償却率"/>
        <xdr:cNvSpPr txBox="1"/>
      </xdr:nvSpPr>
      <xdr:spPr>
        <a:xfrm>
          <a:off x="3582043" y="1363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oneCellAnchor>
    <xdr:from>
      <xdr:col>5</xdr:col>
      <xdr:colOff>143518</xdr:colOff>
      <xdr:row>81</xdr:row>
      <xdr:rowOff>84926</xdr:rowOff>
    </xdr:from>
    <xdr:ext cx="405111" cy="259045"/>
    <xdr:sp macro="" textlink="">
      <xdr:nvSpPr>
        <xdr:cNvPr id="235" name="n_1mainValue【公営住宅】&#10;有形固定資産減価償却率"/>
        <xdr:cNvSpPr txBox="1"/>
      </xdr:nvSpPr>
      <xdr:spPr>
        <a:xfrm>
          <a:off x="3582043" y="13972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6" name="正方形/長方形 23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7" name="正方形/長方形 23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8" name="正方形/長方形 23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9" name="正方形/長方形 23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0" name="正方形/長方形 23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1" name="正方形/長方形 24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2" name="正方形/長方形 24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189.671</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3" name="正方形/長方形 24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4" name="テキスト ボックス 24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5" name="直線コネクタ 24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46" name="テキスト ボックス 245"/>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86</xdr:row>
      <xdr:rowOff>168729</xdr:rowOff>
    </xdr:from>
    <xdr:to>
      <xdr:col>16</xdr:col>
      <xdr:colOff>307975</xdr:colOff>
      <xdr:row>86</xdr:row>
      <xdr:rowOff>168729</xdr:rowOff>
    </xdr:to>
    <xdr:cxnSp macro="">
      <xdr:nvCxnSpPr>
        <xdr:cNvPr id="247" name="直線コネクタ 24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8" name="テキスト ボックス 24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49" name="直線コネクタ 24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50" name="テキスト ボックス 24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51" name="直線コネクタ 25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52" name="テキスト ボックス 25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53" name="直線コネクタ 25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54" name="テキスト ボックス 25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55" name="直線コネクタ 25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56" name="テキスト ボックス 25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57" name="直線コネクタ 25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58" name="テキスト ボックス 257"/>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9" name="直線コネクタ 25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0" name="テキスト ボックス 25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80</xdr:row>
      <xdr:rowOff>75656</xdr:rowOff>
    </xdr:from>
    <xdr:to>
      <xdr:col>15</xdr:col>
      <xdr:colOff>180340</xdr:colOff>
      <xdr:row>86</xdr:row>
      <xdr:rowOff>58347</xdr:rowOff>
    </xdr:to>
    <xdr:cxnSp macro="">
      <xdr:nvCxnSpPr>
        <xdr:cNvPr id="262" name="直線コネクタ 261"/>
        <xdr:cNvCxnSpPr/>
      </xdr:nvCxnSpPr>
      <xdr:spPr>
        <a:xfrm flipV="1">
          <a:off x="10476865" y="13791656"/>
          <a:ext cx="0" cy="1011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62174</xdr:rowOff>
    </xdr:from>
    <xdr:ext cx="469744" cy="259045"/>
    <xdr:sp macro="" textlink="">
      <xdr:nvSpPr>
        <xdr:cNvPr id="263" name="【公営住宅】&#10;一人当たり面積最小値テキスト"/>
        <xdr:cNvSpPr txBox="1"/>
      </xdr:nvSpPr>
      <xdr:spPr>
        <a:xfrm>
          <a:off x="10566400" y="14806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1.338</a:t>
          </a:r>
          <a:endParaRPr kumimoji="1" lang="ja-JP" altLang="en-US" sz="1000" b="1">
            <a:latin typeface="ＭＳ Ｐゴシック"/>
          </a:endParaRPr>
        </a:p>
      </xdr:txBody>
    </xdr:sp>
    <xdr:clientData/>
  </xdr:oneCellAnchor>
  <xdr:twoCellAnchor>
    <xdr:from>
      <xdr:col>15</xdr:col>
      <xdr:colOff>92075</xdr:colOff>
      <xdr:row>86</xdr:row>
      <xdr:rowOff>58347</xdr:rowOff>
    </xdr:from>
    <xdr:to>
      <xdr:col>15</xdr:col>
      <xdr:colOff>269875</xdr:colOff>
      <xdr:row>86</xdr:row>
      <xdr:rowOff>58347</xdr:rowOff>
    </xdr:to>
    <xdr:cxnSp macro="">
      <xdr:nvCxnSpPr>
        <xdr:cNvPr id="264" name="直線コネクタ 263"/>
        <xdr:cNvCxnSpPr/>
      </xdr:nvCxnSpPr>
      <xdr:spPr>
        <a:xfrm>
          <a:off x="10388600" y="14803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79</xdr:row>
      <xdr:rowOff>22333</xdr:rowOff>
    </xdr:from>
    <xdr:ext cx="469744" cy="259045"/>
    <xdr:sp macro="" textlink="">
      <xdr:nvSpPr>
        <xdr:cNvPr id="265" name="【公営住宅】&#10;一人当たり面積最大値テキスト"/>
        <xdr:cNvSpPr txBox="1"/>
      </xdr:nvSpPr>
      <xdr:spPr>
        <a:xfrm>
          <a:off x="10566400" y="13566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4.435</a:t>
          </a:r>
          <a:endParaRPr kumimoji="1" lang="ja-JP" altLang="en-US" sz="1000" b="1">
            <a:latin typeface="ＭＳ Ｐゴシック"/>
          </a:endParaRPr>
        </a:p>
      </xdr:txBody>
    </xdr:sp>
    <xdr:clientData/>
  </xdr:oneCellAnchor>
  <xdr:twoCellAnchor>
    <xdr:from>
      <xdr:col>15</xdr:col>
      <xdr:colOff>92075</xdr:colOff>
      <xdr:row>80</xdr:row>
      <xdr:rowOff>75656</xdr:rowOff>
    </xdr:from>
    <xdr:to>
      <xdr:col>15</xdr:col>
      <xdr:colOff>269875</xdr:colOff>
      <xdr:row>80</xdr:row>
      <xdr:rowOff>75656</xdr:rowOff>
    </xdr:to>
    <xdr:cxnSp macro="">
      <xdr:nvCxnSpPr>
        <xdr:cNvPr id="266" name="直線コネクタ 265"/>
        <xdr:cNvCxnSpPr/>
      </xdr:nvCxnSpPr>
      <xdr:spPr>
        <a:xfrm>
          <a:off x="10388600" y="13791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157098</xdr:rowOff>
    </xdr:from>
    <xdr:ext cx="469744" cy="259045"/>
    <xdr:sp macro="" textlink="">
      <xdr:nvSpPr>
        <xdr:cNvPr id="267" name="【公営住宅】&#10;一人当たり面積平均値テキスト"/>
        <xdr:cNvSpPr txBox="1"/>
      </xdr:nvSpPr>
      <xdr:spPr>
        <a:xfrm>
          <a:off x="10566400" y="143874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2.389</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7221</xdr:rowOff>
    </xdr:from>
    <xdr:to>
      <xdr:col>15</xdr:col>
      <xdr:colOff>231775</xdr:colOff>
      <xdr:row>84</xdr:row>
      <xdr:rowOff>108821</xdr:rowOff>
    </xdr:to>
    <xdr:sp macro="" textlink="">
      <xdr:nvSpPr>
        <xdr:cNvPr id="268" name="フローチャート : 判断 267"/>
        <xdr:cNvSpPr/>
      </xdr:nvSpPr>
      <xdr:spPr>
        <a:xfrm>
          <a:off x="10426700" y="14409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158423</xdr:rowOff>
    </xdr:from>
    <xdr:to>
      <xdr:col>14</xdr:col>
      <xdr:colOff>79375</xdr:colOff>
      <xdr:row>84</xdr:row>
      <xdr:rowOff>88573</xdr:rowOff>
    </xdr:to>
    <xdr:sp macro="" textlink="">
      <xdr:nvSpPr>
        <xdr:cNvPr id="269" name="フローチャート : 判断 268"/>
        <xdr:cNvSpPr/>
      </xdr:nvSpPr>
      <xdr:spPr>
        <a:xfrm>
          <a:off x="9588500" y="1438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0" name="テキスト ボックス 26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1" name="テキスト ボックス 27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2" name="テキスト ボックス 27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3" name="テキスト ボックス 27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4" name="テキスト ボックス 27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78</xdr:row>
      <xdr:rowOff>16038</xdr:rowOff>
    </xdr:from>
    <xdr:to>
      <xdr:col>14</xdr:col>
      <xdr:colOff>79375</xdr:colOff>
      <xdr:row>78</xdr:row>
      <xdr:rowOff>117638</xdr:rowOff>
    </xdr:to>
    <xdr:sp macro="" textlink="">
      <xdr:nvSpPr>
        <xdr:cNvPr id="275" name="円/楕円 274"/>
        <xdr:cNvSpPr/>
      </xdr:nvSpPr>
      <xdr:spPr>
        <a:xfrm>
          <a:off x="9588500" y="1338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79700</xdr:rowOff>
    </xdr:from>
    <xdr:ext cx="469744" cy="259045"/>
    <xdr:sp macro="" textlink="">
      <xdr:nvSpPr>
        <xdr:cNvPr id="276" name="n_1aveValue【公営住宅】&#10;一人当たり面積"/>
        <xdr:cNvSpPr txBox="1"/>
      </xdr:nvSpPr>
      <xdr:spPr>
        <a:xfrm>
          <a:off x="9391727" y="14481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2.451</a:t>
          </a:r>
          <a:endParaRPr kumimoji="1" lang="ja-JP" altLang="en-US" sz="1000" b="1">
            <a:solidFill>
              <a:srgbClr val="000080"/>
            </a:solidFill>
            <a:latin typeface="ＭＳ Ｐゴシック"/>
          </a:endParaRPr>
        </a:p>
      </xdr:txBody>
    </xdr:sp>
    <xdr:clientData/>
  </xdr:oneCellAnchor>
  <xdr:oneCellAnchor>
    <xdr:from>
      <xdr:col>13</xdr:col>
      <xdr:colOff>466802</xdr:colOff>
      <xdr:row>76</xdr:row>
      <xdr:rowOff>134165</xdr:rowOff>
    </xdr:from>
    <xdr:ext cx="469744" cy="259045"/>
    <xdr:sp macro="" textlink="">
      <xdr:nvSpPr>
        <xdr:cNvPr id="277" name="n_1mainValue【公営住宅】&#10;一人当たり面積"/>
        <xdr:cNvSpPr txBox="1"/>
      </xdr:nvSpPr>
      <xdr:spPr>
        <a:xfrm>
          <a:off x="9391727" y="13164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8" name="正方形/長方形 2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79" name="正方形/長方形 278"/>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80" name="正方形/長方形 279"/>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81" name="正方形/長方形 280"/>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82" name="正方形/長方形 281"/>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3" name="正方形/長方形 28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84" name="テキスト ボックス 28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5" name="直線コネクタ 28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86" name="テキスト ボックス 285"/>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109</xdr:row>
      <xdr:rowOff>35379</xdr:rowOff>
    </xdr:from>
    <xdr:to>
      <xdr:col>7</xdr:col>
      <xdr:colOff>638175</xdr:colOff>
      <xdr:row>109</xdr:row>
      <xdr:rowOff>35379</xdr:rowOff>
    </xdr:to>
    <xdr:cxnSp macro="">
      <xdr:nvCxnSpPr>
        <xdr:cNvPr id="287" name="直線コネクタ 286"/>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64606</xdr:rowOff>
    </xdr:from>
    <xdr:ext cx="403059" cy="259045"/>
    <xdr:sp macro="" textlink="">
      <xdr:nvSpPr>
        <xdr:cNvPr id="288" name="テキスト ボックス 287"/>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289" name="直線コネクタ 288"/>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290" name="テキスト ボックス 289"/>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291" name="直線コネクタ 290"/>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292" name="テキスト ボックス 291"/>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293" name="直線コネクタ 292"/>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294" name="テキスト ボックス 293"/>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295" name="直線コネクタ 294"/>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296" name="テキスト ボックス 295"/>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297" name="直線コネクタ 296"/>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98</xdr:row>
      <xdr:rowOff>146248</xdr:rowOff>
    </xdr:from>
    <xdr:ext cx="403059" cy="259045"/>
    <xdr:sp macro="" textlink="">
      <xdr:nvSpPr>
        <xdr:cNvPr id="298" name="テキスト ボックス 297"/>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9" name="直線コネクタ 29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300" name="テキスト ボックス 299"/>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0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108</xdr:row>
      <xdr:rowOff>142966</xdr:rowOff>
    </xdr:from>
    <xdr:to>
      <xdr:col>5</xdr:col>
      <xdr:colOff>409575</xdr:colOff>
      <xdr:row>109</xdr:row>
      <xdr:rowOff>73116</xdr:rowOff>
    </xdr:to>
    <xdr:sp macro="" textlink="">
      <xdr:nvSpPr>
        <xdr:cNvPr id="302" name="フローチャート : 判断 301"/>
        <xdr:cNvSpPr/>
      </xdr:nvSpPr>
      <xdr:spPr>
        <a:xfrm>
          <a:off x="3746500" y="1865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03" name="テキスト ボックス 30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4" name="テキスト ボックス 30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5" name="テキスト ボックス 30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6" name="テキスト ボックス 30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7" name="テキスト ボックス 30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99</xdr:row>
      <xdr:rowOff>121738</xdr:rowOff>
    </xdr:from>
    <xdr:to>
      <xdr:col>5</xdr:col>
      <xdr:colOff>409575</xdr:colOff>
      <xdr:row>100</xdr:row>
      <xdr:rowOff>51888</xdr:rowOff>
    </xdr:to>
    <xdr:sp macro="" textlink="">
      <xdr:nvSpPr>
        <xdr:cNvPr id="308" name="円/楕円 307"/>
        <xdr:cNvSpPr/>
      </xdr:nvSpPr>
      <xdr:spPr>
        <a:xfrm>
          <a:off x="3746500" y="170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109</xdr:row>
      <xdr:rowOff>64243</xdr:rowOff>
    </xdr:from>
    <xdr:ext cx="405111" cy="259045"/>
    <xdr:sp macro="" textlink="">
      <xdr:nvSpPr>
        <xdr:cNvPr id="309" name="n_1aveValue【港湾・漁港】&#10;有形固定資産減価償却率"/>
        <xdr:cNvSpPr txBox="1"/>
      </xdr:nvSpPr>
      <xdr:spPr>
        <a:xfrm>
          <a:off x="3582043" y="1875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a:t>
          </a:r>
          <a:endParaRPr kumimoji="1" lang="ja-JP" altLang="en-US" sz="1000" b="1">
            <a:solidFill>
              <a:srgbClr val="000080"/>
            </a:solidFill>
            <a:latin typeface="ＭＳ Ｐゴシック"/>
          </a:endParaRPr>
        </a:p>
      </xdr:txBody>
    </xdr:sp>
    <xdr:clientData/>
  </xdr:oneCellAnchor>
  <xdr:oneCellAnchor>
    <xdr:from>
      <xdr:col>5</xdr:col>
      <xdr:colOff>143518</xdr:colOff>
      <xdr:row>98</xdr:row>
      <xdr:rowOff>68415</xdr:rowOff>
    </xdr:from>
    <xdr:ext cx="405111" cy="259045"/>
    <xdr:sp macro="" textlink="">
      <xdr:nvSpPr>
        <xdr:cNvPr id="310" name="n_1mainValue【港湾・漁港】&#10;有形固定資産減価償却率"/>
        <xdr:cNvSpPr txBox="1"/>
      </xdr:nvSpPr>
      <xdr:spPr>
        <a:xfrm>
          <a:off x="3582043" y="16870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1" name="正方形/長方形 31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312" name="正方形/長方形 311"/>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313" name="正方形/長方形 312"/>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314" name="正方形/長方形 313"/>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315" name="正方形/長方形 314"/>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188,146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6" name="正方形/長方形 31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7" name="テキスト ボックス 31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8" name="直線コネクタ 31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19" name="直線コネクタ 318"/>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107</xdr:row>
      <xdr:rowOff>105427</xdr:rowOff>
    </xdr:from>
    <xdr:ext cx="248786" cy="259045"/>
    <xdr:sp macro="" textlink="">
      <xdr:nvSpPr>
        <xdr:cNvPr id="320" name="テキスト ボックス 319"/>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21" name="直線コネクタ 320"/>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104</xdr:row>
      <xdr:rowOff>162577</xdr:rowOff>
    </xdr:from>
    <xdr:ext cx="595419" cy="259045"/>
    <xdr:sp macro="" textlink="">
      <xdr:nvSpPr>
        <xdr:cNvPr id="322" name="テキスト ボックス 321"/>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23" name="直線コネクタ 322"/>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102</xdr:row>
      <xdr:rowOff>48277</xdr:rowOff>
    </xdr:from>
    <xdr:ext cx="595419" cy="259045"/>
    <xdr:sp macro="" textlink="">
      <xdr:nvSpPr>
        <xdr:cNvPr id="324" name="テキスト ボックス 323"/>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25" name="直線コネクタ 324"/>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99</xdr:row>
      <xdr:rowOff>105427</xdr:rowOff>
    </xdr:from>
    <xdr:ext cx="595419" cy="259045"/>
    <xdr:sp macro="" textlink="">
      <xdr:nvSpPr>
        <xdr:cNvPr id="326" name="テキスト ボックス 325"/>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7" name="直線コネクタ 32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162577</xdr:rowOff>
    </xdr:from>
    <xdr:ext cx="595419" cy="259045"/>
    <xdr:sp macro="" textlink="">
      <xdr:nvSpPr>
        <xdr:cNvPr id="328" name="テキスト ボックス 327"/>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9"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100</xdr:row>
      <xdr:rowOff>5269</xdr:rowOff>
    </xdr:from>
    <xdr:to>
      <xdr:col>14</xdr:col>
      <xdr:colOff>79375</xdr:colOff>
      <xdr:row>100</xdr:row>
      <xdr:rowOff>106869</xdr:rowOff>
    </xdr:to>
    <xdr:sp macro="" textlink="">
      <xdr:nvSpPr>
        <xdr:cNvPr id="330" name="フローチャート : 判断 329"/>
        <xdr:cNvSpPr/>
      </xdr:nvSpPr>
      <xdr:spPr>
        <a:xfrm>
          <a:off x="9588500" y="17150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31" name="テキスト ボックス 33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32" name="テキスト ボックス 33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3" name="テキスト ボックス 33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34" name="テキスト ボックス 33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35" name="テキスト ボックス 33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107</xdr:row>
      <xdr:rowOff>131589</xdr:rowOff>
    </xdr:from>
    <xdr:to>
      <xdr:col>14</xdr:col>
      <xdr:colOff>79375</xdr:colOff>
      <xdr:row>108</xdr:row>
      <xdr:rowOff>61739</xdr:rowOff>
    </xdr:to>
    <xdr:sp macro="" textlink="">
      <xdr:nvSpPr>
        <xdr:cNvPr id="336" name="円/楕円 335"/>
        <xdr:cNvSpPr/>
      </xdr:nvSpPr>
      <xdr:spPr>
        <a:xfrm>
          <a:off x="9588500" y="1847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98</xdr:row>
      <xdr:rowOff>123396</xdr:rowOff>
    </xdr:from>
    <xdr:ext cx="599010" cy="259045"/>
    <xdr:sp macro="" textlink="">
      <xdr:nvSpPr>
        <xdr:cNvPr id="337" name="n_1aveValue【港湾・漁港】&#10;一人当たり有形固定資産（償却資産）額"/>
        <xdr:cNvSpPr txBox="1"/>
      </xdr:nvSpPr>
      <xdr:spPr>
        <a:xfrm>
          <a:off x="9327094" y="1692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608,806</a:t>
          </a:r>
          <a:endParaRPr kumimoji="1" lang="ja-JP" altLang="en-US" sz="1000" b="1">
            <a:solidFill>
              <a:srgbClr val="000080"/>
            </a:solidFill>
            <a:latin typeface="ＭＳ Ｐゴシック"/>
          </a:endParaRPr>
        </a:p>
      </xdr:txBody>
    </xdr:sp>
    <xdr:clientData/>
  </xdr:oneCellAnchor>
  <xdr:oneCellAnchor>
    <xdr:from>
      <xdr:col>13</xdr:col>
      <xdr:colOff>434486</xdr:colOff>
      <xdr:row>108</xdr:row>
      <xdr:rowOff>52866</xdr:rowOff>
    </xdr:from>
    <xdr:ext cx="534377" cy="259045"/>
    <xdr:sp macro="" textlink="">
      <xdr:nvSpPr>
        <xdr:cNvPr id="338" name="n_1mainValue【港湾・漁港】&#10;一人当たり有形固定資産（償却資産）額"/>
        <xdr:cNvSpPr txBox="1"/>
      </xdr:nvSpPr>
      <xdr:spPr>
        <a:xfrm>
          <a:off x="9359411" y="1856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28,548</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39" name="正方形/長方形 33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0" name="正方形/長方形 33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1" name="正方形/長方形 34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42" name="正方形/長方形 34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43" name="正方形/長方形 34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44" name="正方形/長方形 34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45" name="正方形/長方形 34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46" name="正方形/長方形 34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47" name="テキスト ボックス 34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48" name="直線コネクタ 34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49" name="テキスト ボックス 34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50" name="直線コネクタ 34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51" name="テキスト ボックス 350"/>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52" name="直線コネクタ 35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53" name="テキスト ボックス 35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54" name="直線コネクタ 35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55" name="テキスト ボックス 35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56" name="直線コネクタ 35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57" name="テキスト ボックス 35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58" name="直線コネクタ 35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59" name="テキスト ボックス 358"/>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60" name="直線コネクタ 35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61" name="テキスト ボックス 36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6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57150</xdr:rowOff>
    </xdr:from>
    <xdr:to>
      <xdr:col>23</xdr:col>
      <xdr:colOff>516889</xdr:colOff>
      <xdr:row>38</xdr:row>
      <xdr:rowOff>133350</xdr:rowOff>
    </xdr:to>
    <xdr:cxnSp macro="">
      <xdr:nvCxnSpPr>
        <xdr:cNvPr id="363" name="直線コネクタ 362"/>
        <xdr:cNvCxnSpPr/>
      </xdr:nvCxnSpPr>
      <xdr:spPr>
        <a:xfrm flipV="1">
          <a:off x="16318864" y="5715000"/>
          <a:ext cx="0" cy="933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137177</xdr:rowOff>
    </xdr:from>
    <xdr:ext cx="405111" cy="259045"/>
    <xdr:sp macro="" textlink="">
      <xdr:nvSpPr>
        <xdr:cNvPr id="364" name="【認定こども園・幼稚園・保育所】&#10;有形固定資産減価償却率最小値テキスト"/>
        <xdr:cNvSpPr txBox="1"/>
      </xdr:nvSpPr>
      <xdr:spPr>
        <a:xfrm>
          <a:off x="16408400" y="665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51.0</a:t>
          </a:r>
          <a:endParaRPr kumimoji="1" lang="ja-JP" altLang="en-US" sz="1000" b="1">
            <a:latin typeface="ＭＳ Ｐゴシック"/>
          </a:endParaRPr>
        </a:p>
      </xdr:txBody>
    </xdr:sp>
    <xdr:clientData/>
  </xdr:oneCellAnchor>
  <xdr:twoCellAnchor>
    <xdr:from>
      <xdr:col>23</xdr:col>
      <xdr:colOff>428625</xdr:colOff>
      <xdr:row>38</xdr:row>
      <xdr:rowOff>133350</xdr:rowOff>
    </xdr:from>
    <xdr:to>
      <xdr:col>23</xdr:col>
      <xdr:colOff>606425</xdr:colOff>
      <xdr:row>38</xdr:row>
      <xdr:rowOff>133350</xdr:rowOff>
    </xdr:to>
    <xdr:cxnSp macro="">
      <xdr:nvCxnSpPr>
        <xdr:cNvPr id="365" name="直線コネクタ 364"/>
        <xdr:cNvCxnSpPr/>
      </xdr:nvCxnSpPr>
      <xdr:spPr>
        <a:xfrm>
          <a:off x="16230600" y="6648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3827</xdr:rowOff>
    </xdr:from>
    <xdr:ext cx="469744" cy="259045"/>
    <xdr:sp macro="" textlink="">
      <xdr:nvSpPr>
        <xdr:cNvPr id="366" name="【認定こども園・幼稚園・保育所】&#10;有形固定資産減価償却率最大値テキスト"/>
        <xdr:cNvSpPr txBox="1"/>
      </xdr:nvSpPr>
      <xdr:spPr>
        <a:xfrm>
          <a:off x="16408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57150</xdr:rowOff>
    </xdr:from>
    <xdr:to>
      <xdr:col>23</xdr:col>
      <xdr:colOff>606425</xdr:colOff>
      <xdr:row>33</xdr:row>
      <xdr:rowOff>57150</xdr:rowOff>
    </xdr:to>
    <xdr:cxnSp macro="">
      <xdr:nvCxnSpPr>
        <xdr:cNvPr id="367" name="直線コネクタ 366"/>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95267</xdr:rowOff>
    </xdr:from>
    <xdr:ext cx="405111" cy="259045"/>
    <xdr:sp macro="" textlink="">
      <xdr:nvSpPr>
        <xdr:cNvPr id="368" name="【認定こども園・幼稚園・保育所】&#10;有形固定資産減価償却率平均値テキスト"/>
        <xdr:cNvSpPr txBox="1"/>
      </xdr:nvSpPr>
      <xdr:spPr>
        <a:xfrm>
          <a:off x="16408400" y="6267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116840</xdr:rowOff>
    </xdr:from>
    <xdr:to>
      <xdr:col>23</xdr:col>
      <xdr:colOff>568325</xdr:colOff>
      <xdr:row>37</xdr:row>
      <xdr:rowOff>46990</xdr:rowOff>
    </xdr:to>
    <xdr:sp macro="" textlink="">
      <xdr:nvSpPr>
        <xdr:cNvPr id="369" name="フローチャート : 判断 368"/>
        <xdr:cNvSpPr/>
      </xdr:nvSpPr>
      <xdr:spPr>
        <a:xfrm>
          <a:off x="162687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23495</xdr:rowOff>
    </xdr:from>
    <xdr:to>
      <xdr:col>22</xdr:col>
      <xdr:colOff>415925</xdr:colOff>
      <xdr:row>38</xdr:row>
      <xdr:rowOff>125095</xdr:rowOff>
    </xdr:to>
    <xdr:sp macro="" textlink="">
      <xdr:nvSpPr>
        <xdr:cNvPr id="370" name="フローチャート : 判断 369"/>
        <xdr:cNvSpPr/>
      </xdr:nvSpPr>
      <xdr:spPr>
        <a:xfrm>
          <a:off x="15430500" y="65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71" name="テキスト ボックス 37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72" name="テキスト ボックス 37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73" name="テキスト ボックス 37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74" name="テキスト ボックス 37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75" name="テキスト ボックス 37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40</xdr:row>
      <xdr:rowOff>139700</xdr:rowOff>
    </xdr:from>
    <xdr:to>
      <xdr:col>22</xdr:col>
      <xdr:colOff>415925</xdr:colOff>
      <xdr:row>41</xdr:row>
      <xdr:rowOff>69850</xdr:rowOff>
    </xdr:to>
    <xdr:sp macro="" textlink="">
      <xdr:nvSpPr>
        <xdr:cNvPr id="376" name="円/楕円 375"/>
        <xdr:cNvSpPr/>
      </xdr:nvSpPr>
      <xdr:spPr>
        <a:xfrm>
          <a:off x="15430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141622</xdr:rowOff>
    </xdr:from>
    <xdr:ext cx="405111" cy="259045"/>
    <xdr:sp macro="" textlink="">
      <xdr:nvSpPr>
        <xdr:cNvPr id="377" name="n_1aveValue【認定こども園・幼稚園・保育所】&#10;有形固定資産減価償却率"/>
        <xdr:cNvSpPr txBox="1"/>
      </xdr:nvSpPr>
      <xdr:spPr>
        <a:xfrm>
          <a:off x="15266043" y="631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a:t>
          </a:r>
          <a:endParaRPr kumimoji="1" lang="ja-JP" altLang="en-US" sz="1000" b="1">
            <a:solidFill>
              <a:srgbClr val="000080"/>
            </a:solidFill>
            <a:latin typeface="ＭＳ Ｐゴシック"/>
          </a:endParaRPr>
        </a:p>
      </xdr:txBody>
    </xdr:sp>
    <xdr:clientData/>
  </xdr:oneCellAnchor>
  <xdr:oneCellAnchor>
    <xdr:from>
      <xdr:col>22</xdr:col>
      <xdr:colOff>149868</xdr:colOff>
      <xdr:row>41</xdr:row>
      <xdr:rowOff>60977</xdr:rowOff>
    </xdr:from>
    <xdr:ext cx="405111" cy="259045"/>
    <xdr:sp macro="" textlink="">
      <xdr:nvSpPr>
        <xdr:cNvPr id="378" name="n_1mainValue【認定こども園・幼稚園・保育所】&#10;有形固定資産減価償却率"/>
        <xdr:cNvSpPr txBox="1"/>
      </xdr:nvSpPr>
      <xdr:spPr>
        <a:xfrm>
          <a:off x="15266043"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79" name="正方形/長方形 37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80" name="正方形/長方形 37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81" name="正方形/長方形 38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82" name="正方形/長方形 38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83" name="正方形/長方形 38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84" name="正方形/長方形 38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85" name="正方形/長方形 38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86" name="正方形/長方形 38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87" name="テキスト ボックス 38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88" name="直線コネクタ 38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389" name="テキスト ボックス 388"/>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42</xdr:row>
      <xdr:rowOff>38100</xdr:rowOff>
    </xdr:from>
    <xdr:to>
      <xdr:col>33</xdr:col>
      <xdr:colOff>314325</xdr:colOff>
      <xdr:row>42</xdr:row>
      <xdr:rowOff>38100</xdr:rowOff>
    </xdr:to>
    <xdr:cxnSp macro="">
      <xdr:nvCxnSpPr>
        <xdr:cNvPr id="390" name="直線コネクタ 38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91" name="テキスト ボックス 39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92" name="直線コネクタ 39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93" name="テキスト ボックス 39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94" name="直線コネクタ 39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95" name="テキスト ボックス 39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96" name="直線コネクタ 39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97" name="テキスト ボックス 39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98" name="直線コネクタ 39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99" name="テキスト ボックス 39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00" name="直線コネクタ 39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401" name="テキスト ボックス 40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0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114300</xdr:rowOff>
    </xdr:from>
    <xdr:to>
      <xdr:col>32</xdr:col>
      <xdr:colOff>186689</xdr:colOff>
      <xdr:row>41</xdr:row>
      <xdr:rowOff>99060</xdr:rowOff>
    </xdr:to>
    <xdr:cxnSp macro="">
      <xdr:nvCxnSpPr>
        <xdr:cNvPr id="403" name="直線コネクタ 402"/>
        <xdr:cNvCxnSpPr/>
      </xdr:nvCxnSpPr>
      <xdr:spPr>
        <a:xfrm flipV="1">
          <a:off x="22160864" y="577215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102887</xdr:rowOff>
    </xdr:from>
    <xdr:ext cx="469744" cy="259045"/>
    <xdr:sp macro="" textlink="">
      <xdr:nvSpPr>
        <xdr:cNvPr id="404" name="【認定こども園・幼稚園・保育所】&#10;一人当たり面積最小値テキスト"/>
        <xdr:cNvSpPr txBox="1"/>
      </xdr:nvSpPr>
      <xdr:spPr>
        <a:xfrm>
          <a:off x="22250400" y="7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0.229</a:t>
          </a:r>
          <a:endParaRPr kumimoji="1" lang="ja-JP" altLang="en-US" sz="1000" b="1">
            <a:latin typeface="ＭＳ Ｐゴシック"/>
          </a:endParaRPr>
        </a:p>
      </xdr:txBody>
    </xdr:sp>
    <xdr:clientData/>
  </xdr:oneCellAnchor>
  <xdr:twoCellAnchor>
    <xdr:from>
      <xdr:col>32</xdr:col>
      <xdr:colOff>98425</xdr:colOff>
      <xdr:row>41</xdr:row>
      <xdr:rowOff>99060</xdr:rowOff>
    </xdr:from>
    <xdr:to>
      <xdr:col>32</xdr:col>
      <xdr:colOff>276225</xdr:colOff>
      <xdr:row>41</xdr:row>
      <xdr:rowOff>99060</xdr:rowOff>
    </xdr:to>
    <xdr:cxnSp macro="">
      <xdr:nvCxnSpPr>
        <xdr:cNvPr id="405" name="直線コネクタ 404"/>
        <xdr:cNvCxnSpPr/>
      </xdr:nvCxnSpPr>
      <xdr:spPr>
        <a:xfrm>
          <a:off x="22072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60977</xdr:rowOff>
    </xdr:from>
    <xdr:ext cx="469744" cy="259045"/>
    <xdr:sp macro="" textlink="">
      <xdr:nvSpPr>
        <xdr:cNvPr id="406" name="【認定こども園・幼稚園・保育所】&#10;一人当たり面積最大値テキスト"/>
        <xdr:cNvSpPr txBox="1"/>
      </xdr:nvSpPr>
      <xdr:spPr>
        <a:xfrm>
          <a:off x="22250400" y="554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0.585</a:t>
          </a:r>
          <a:endParaRPr kumimoji="1" lang="ja-JP" altLang="en-US" sz="1000" b="1">
            <a:latin typeface="ＭＳ Ｐゴシック"/>
          </a:endParaRPr>
        </a:p>
      </xdr:txBody>
    </xdr:sp>
    <xdr:clientData/>
  </xdr:oneCellAnchor>
  <xdr:twoCellAnchor>
    <xdr:from>
      <xdr:col>32</xdr:col>
      <xdr:colOff>98425</xdr:colOff>
      <xdr:row>33</xdr:row>
      <xdr:rowOff>114300</xdr:rowOff>
    </xdr:from>
    <xdr:to>
      <xdr:col>32</xdr:col>
      <xdr:colOff>276225</xdr:colOff>
      <xdr:row>33</xdr:row>
      <xdr:rowOff>114300</xdr:rowOff>
    </xdr:to>
    <xdr:cxnSp macro="">
      <xdr:nvCxnSpPr>
        <xdr:cNvPr id="407" name="直線コネクタ 406"/>
        <xdr:cNvCxnSpPr/>
      </xdr:nvCxnSpPr>
      <xdr:spPr>
        <a:xfrm>
          <a:off x="22072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41927</xdr:rowOff>
    </xdr:from>
    <xdr:ext cx="469744" cy="259045"/>
    <xdr:sp macro="" textlink="">
      <xdr:nvSpPr>
        <xdr:cNvPr id="408" name="【認定こども園・幼稚園・保育所】&#10;一人当たり面積平均値テキスト"/>
        <xdr:cNvSpPr txBox="1"/>
      </xdr:nvSpPr>
      <xdr:spPr>
        <a:xfrm>
          <a:off x="22250400" y="6728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0.315</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63500</xdr:rowOff>
    </xdr:from>
    <xdr:to>
      <xdr:col>32</xdr:col>
      <xdr:colOff>238125</xdr:colOff>
      <xdr:row>39</xdr:row>
      <xdr:rowOff>165100</xdr:rowOff>
    </xdr:to>
    <xdr:sp macro="" textlink="">
      <xdr:nvSpPr>
        <xdr:cNvPr id="409" name="フローチャート : 判断 408"/>
        <xdr:cNvSpPr/>
      </xdr:nvSpPr>
      <xdr:spPr>
        <a:xfrm>
          <a:off x="22110700" y="67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101600</xdr:rowOff>
    </xdr:from>
    <xdr:to>
      <xdr:col>31</xdr:col>
      <xdr:colOff>85725</xdr:colOff>
      <xdr:row>39</xdr:row>
      <xdr:rowOff>31750</xdr:rowOff>
    </xdr:to>
    <xdr:sp macro="" textlink="">
      <xdr:nvSpPr>
        <xdr:cNvPr id="410" name="フローチャート : 判断 409"/>
        <xdr:cNvSpPr/>
      </xdr:nvSpPr>
      <xdr:spPr>
        <a:xfrm>
          <a:off x="21272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11" name="テキスト ボックス 41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12" name="テキスト ボックス 41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13" name="テキスト ボックス 41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14" name="テキスト ボックス 41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15" name="テキスト ボックス 41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40</xdr:row>
      <xdr:rowOff>82550</xdr:rowOff>
    </xdr:from>
    <xdr:to>
      <xdr:col>31</xdr:col>
      <xdr:colOff>85725</xdr:colOff>
      <xdr:row>41</xdr:row>
      <xdr:rowOff>12700</xdr:rowOff>
    </xdr:to>
    <xdr:sp macro="" textlink="">
      <xdr:nvSpPr>
        <xdr:cNvPr id="416" name="円/楕円 415"/>
        <xdr:cNvSpPr/>
      </xdr:nvSpPr>
      <xdr:spPr>
        <a:xfrm>
          <a:off x="212725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37</xdr:row>
      <xdr:rowOff>48277</xdr:rowOff>
    </xdr:from>
    <xdr:ext cx="469744" cy="259045"/>
    <xdr:sp macro="" textlink="">
      <xdr:nvSpPr>
        <xdr:cNvPr id="417" name="n_1aveValue【認定こども園・幼稚園・保育所】&#10;一人当たり面積"/>
        <xdr:cNvSpPr txBox="1"/>
      </xdr:nvSpPr>
      <xdr:spPr>
        <a:xfrm>
          <a:off x="21075727"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0.350</a:t>
          </a:r>
          <a:endParaRPr kumimoji="1" lang="ja-JP" altLang="en-US" sz="1000" b="1">
            <a:solidFill>
              <a:srgbClr val="000080"/>
            </a:solidFill>
            <a:latin typeface="ＭＳ Ｐゴシック"/>
          </a:endParaRPr>
        </a:p>
      </xdr:txBody>
    </xdr:sp>
    <xdr:clientData/>
  </xdr:oneCellAnchor>
  <xdr:oneCellAnchor>
    <xdr:from>
      <xdr:col>30</xdr:col>
      <xdr:colOff>473152</xdr:colOff>
      <xdr:row>41</xdr:row>
      <xdr:rowOff>3827</xdr:rowOff>
    </xdr:from>
    <xdr:ext cx="469744" cy="259045"/>
    <xdr:sp macro="" textlink="">
      <xdr:nvSpPr>
        <xdr:cNvPr id="418" name="n_1mainValue【認定こども園・幼稚園・保育所】&#10;一人当たり面積"/>
        <xdr:cNvSpPr txBox="1"/>
      </xdr:nvSpPr>
      <xdr:spPr>
        <a:xfrm>
          <a:off x="21075727" y="70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0.265</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19" name="正方形/長方形 41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20" name="正方形/長方形 41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21" name="正方形/長方形 42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22" name="正方形/長方形 42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23" name="正方形/長方形 42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24" name="正方形/長方形 42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25" name="正方形/長方形 42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26" name="正方形/長方形 42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27" name="テキスト ボックス 42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28" name="直線コネクタ 42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429" name="テキスト ボックス 428"/>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30" name="直線コネクタ 42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31" name="テキスト ボックス 43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32" name="直線コネクタ 43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33" name="テキスト ボックス 43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34" name="直線コネクタ 43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35" name="テキスト ボックス 43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36" name="直線コネクタ 43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37" name="テキスト ボックス 43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38" name="直線コネクタ 43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124477</xdr:rowOff>
    </xdr:from>
    <xdr:ext cx="467179" cy="259045"/>
    <xdr:sp macro="" textlink="">
      <xdr:nvSpPr>
        <xdr:cNvPr id="439" name="テキスト ボックス 438"/>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40" name="直線コネクタ 43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41" name="テキスト ボックス 44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4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83820</xdr:rowOff>
    </xdr:from>
    <xdr:to>
      <xdr:col>23</xdr:col>
      <xdr:colOff>516889</xdr:colOff>
      <xdr:row>63</xdr:row>
      <xdr:rowOff>106680</xdr:rowOff>
    </xdr:to>
    <xdr:cxnSp macro="">
      <xdr:nvCxnSpPr>
        <xdr:cNvPr id="443" name="直線コネクタ 442"/>
        <xdr:cNvCxnSpPr/>
      </xdr:nvCxnSpPr>
      <xdr:spPr>
        <a:xfrm flipV="1">
          <a:off x="16318864" y="968502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110507</xdr:rowOff>
    </xdr:from>
    <xdr:ext cx="405111" cy="259045"/>
    <xdr:sp macro="" textlink="">
      <xdr:nvSpPr>
        <xdr:cNvPr id="444" name="【学校施設】&#10;有形固定資産減価償却率最小値テキスト"/>
        <xdr:cNvSpPr txBox="1"/>
      </xdr:nvSpPr>
      <xdr:spPr>
        <a:xfrm>
          <a:off x="16408400" y="1091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428625</xdr:colOff>
      <xdr:row>63</xdr:row>
      <xdr:rowOff>106680</xdr:rowOff>
    </xdr:from>
    <xdr:to>
      <xdr:col>23</xdr:col>
      <xdr:colOff>606425</xdr:colOff>
      <xdr:row>63</xdr:row>
      <xdr:rowOff>106680</xdr:rowOff>
    </xdr:to>
    <xdr:cxnSp macro="">
      <xdr:nvCxnSpPr>
        <xdr:cNvPr id="445" name="直線コネクタ 444"/>
        <xdr:cNvCxnSpPr/>
      </xdr:nvCxnSpPr>
      <xdr:spPr>
        <a:xfrm>
          <a:off x="16230600" y="1090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30497</xdr:rowOff>
    </xdr:from>
    <xdr:ext cx="405111" cy="259045"/>
    <xdr:sp macro="" textlink="">
      <xdr:nvSpPr>
        <xdr:cNvPr id="446" name="【学校施設】&#10;有形固定資産減価償却率最大値テキスト"/>
        <xdr:cNvSpPr txBox="1"/>
      </xdr:nvSpPr>
      <xdr:spPr>
        <a:xfrm>
          <a:off x="16408400" y="946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91.6</a:t>
          </a:r>
          <a:endParaRPr kumimoji="1" lang="ja-JP" altLang="en-US" sz="1000" b="1">
            <a:latin typeface="ＭＳ Ｐゴシック"/>
          </a:endParaRPr>
        </a:p>
      </xdr:txBody>
    </xdr:sp>
    <xdr:clientData/>
  </xdr:oneCellAnchor>
  <xdr:twoCellAnchor>
    <xdr:from>
      <xdr:col>23</xdr:col>
      <xdr:colOff>428625</xdr:colOff>
      <xdr:row>56</xdr:row>
      <xdr:rowOff>83820</xdr:rowOff>
    </xdr:from>
    <xdr:to>
      <xdr:col>23</xdr:col>
      <xdr:colOff>606425</xdr:colOff>
      <xdr:row>56</xdr:row>
      <xdr:rowOff>83820</xdr:rowOff>
    </xdr:to>
    <xdr:cxnSp macro="">
      <xdr:nvCxnSpPr>
        <xdr:cNvPr id="447" name="直線コネクタ 446"/>
        <xdr:cNvCxnSpPr/>
      </xdr:nvCxnSpPr>
      <xdr:spPr>
        <a:xfrm>
          <a:off x="16230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64787</xdr:rowOff>
    </xdr:from>
    <xdr:ext cx="405111" cy="259045"/>
    <xdr:sp macro="" textlink="">
      <xdr:nvSpPr>
        <xdr:cNvPr id="448" name="【学校施設】&#10;有形固定資産減価償却率平均値テキスト"/>
        <xdr:cNvSpPr txBox="1"/>
      </xdr:nvSpPr>
      <xdr:spPr>
        <a:xfrm>
          <a:off x="16408400" y="1035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86360</xdr:rowOff>
    </xdr:from>
    <xdr:to>
      <xdr:col>23</xdr:col>
      <xdr:colOff>568325</xdr:colOff>
      <xdr:row>61</xdr:row>
      <xdr:rowOff>16510</xdr:rowOff>
    </xdr:to>
    <xdr:sp macro="" textlink="">
      <xdr:nvSpPr>
        <xdr:cNvPr id="449" name="フローチャート : 判断 448"/>
        <xdr:cNvSpPr/>
      </xdr:nvSpPr>
      <xdr:spPr>
        <a:xfrm>
          <a:off x="16268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105410</xdr:rowOff>
    </xdr:from>
    <xdr:to>
      <xdr:col>22</xdr:col>
      <xdr:colOff>415925</xdr:colOff>
      <xdr:row>60</xdr:row>
      <xdr:rowOff>35560</xdr:rowOff>
    </xdr:to>
    <xdr:sp macro="" textlink="">
      <xdr:nvSpPr>
        <xdr:cNvPr id="450" name="フローチャート : 判断 449"/>
        <xdr:cNvSpPr/>
      </xdr:nvSpPr>
      <xdr:spPr>
        <a:xfrm>
          <a:off x="15430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51" name="テキスト ボックス 45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52" name="テキスト ボックス 45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53" name="テキスト ボックス 45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54" name="テキスト ボックス 45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55" name="テキスト ボックス 45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63</xdr:row>
      <xdr:rowOff>113030</xdr:rowOff>
    </xdr:from>
    <xdr:to>
      <xdr:col>22</xdr:col>
      <xdr:colOff>415925</xdr:colOff>
      <xdr:row>64</xdr:row>
      <xdr:rowOff>43180</xdr:rowOff>
    </xdr:to>
    <xdr:sp macro="" textlink="">
      <xdr:nvSpPr>
        <xdr:cNvPr id="456" name="円/楕円 455"/>
        <xdr:cNvSpPr/>
      </xdr:nvSpPr>
      <xdr:spPr>
        <a:xfrm>
          <a:off x="15430500" y="1091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52087</xdr:rowOff>
    </xdr:from>
    <xdr:ext cx="405111" cy="259045"/>
    <xdr:sp macro="" textlink="">
      <xdr:nvSpPr>
        <xdr:cNvPr id="457" name="n_1aveValue【学校施設】&#10;有形固定資産減価償却率"/>
        <xdr:cNvSpPr txBox="1"/>
      </xdr:nvSpPr>
      <xdr:spPr>
        <a:xfrm>
          <a:off x="15266043"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oneCellAnchor>
    <xdr:from>
      <xdr:col>22</xdr:col>
      <xdr:colOff>149868</xdr:colOff>
      <xdr:row>64</xdr:row>
      <xdr:rowOff>34307</xdr:rowOff>
    </xdr:from>
    <xdr:ext cx="405111" cy="259045"/>
    <xdr:sp macro="" textlink="">
      <xdr:nvSpPr>
        <xdr:cNvPr id="458" name="n_1mainValue【学校施設】&#10;有形固定資産減価償却率"/>
        <xdr:cNvSpPr txBox="1"/>
      </xdr:nvSpPr>
      <xdr:spPr>
        <a:xfrm>
          <a:off x="15266043" y="1100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59" name="正方形/長方形 45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60" name="正方形/長方形 45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61" name="正方形/長方形 46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62" name="正方形/長方形 46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63" name="正方形/長方形 46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64" name="正方形/長方形 46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65" name="正方形/長方形 46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66" name="正方形/長方形 46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67" name="テキスト ボックス 46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68" name="直線コネクタ 46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69" name="テキスト ボックス 46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70" name="直線コネクタ 46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71" name="テキスト ボックス 47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72" name="直線コネクタ 47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73" name="テキスト ボックス 47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74" name="直線コネクタ 47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75" name="テキスト ボックス 47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76" name="直線コネクタ 47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77" name="テキスト ボックス 47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78" name="直線コネクタ 47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53720</xdr:rowOff>
    </xdr:from>
    <xdr:ext cx="531299" cy="259045"/>
    <xdr:sp macro="" textlink="">
      <xdr:nvSpPr>
        <xdr:cNvPr id="479" name="テキスト ボックス 478"/>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80" name="直線コネクタ 47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70049</xdr:rowOff>
    </xdr:from>
    <xdr:ext cx="531299" cy="259045"/>
    <xdr:sp macro="" textlink="">
      <xdr:nvSpPr>
        <xdr:cNvPr id="481" name="テキスト ボックス 480"/>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82" name="直線コネクタ 48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483" name="テキスト ボックス 482"/>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8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135364</xdr:rowOff>
    </xdr:from>
    <xdr:to>
      <xdr:col>32</xdr:col>
      <xdr:colOff>186689</xdr:colOff>
      <xdr:row>64</xdr:row>
      <xdr:rowOff>130302</xdr:rowOff>
    </xdr:to>
    <xdr:cxnSp macro="">
      <xdr:nvCxnSpPr>
        <xdr:cNvPr id="485" name="直線コネクタ 484"/>
        <xdr:cNvCxnSpPr/>
      </xdr:nvCxnSpPr>
      <xdr:spPr>
        <a:xfrm flipV="1">
          <a:off x="22160864" y="9565114"/>
          <a:ext cx="0" cy="1537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134129</xdr:rowOff>
    </xdr:from>
    <xdr:ext cx="469744" cy="259045"/>
    <xdr:sp macro="" textlink="">
      <xdr:nvSpPr>
        <xdr:cNvPr id="486" name="【学校施設】&#10;一人当たり面積最小値テキスト"/>
        <xdr:cNvSpPr txBox="1"/>
      </xdr:nvSpPr>
      <xdr:spPr>
        <a:xfrm>
          <a:off x="22250400" y="1110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2.002</a:t>
          </a:r>
          <a:endParaRPr kumimoji="1" lang="ja-JP" altLang="en-US" sz="1000" b="1">
            <a:latin typeface="ＭＳ Ｐゴシック"/>
          </a:endParaRPr>
        </a:p>
      </xdr:txBody>
    </xdr:sp>
    <xdr:clientData/>
  </xdr:oneCellAnchor>
  <xdr:twoCellAnchor>
    <xdr:from>
      <xdr:col>32</xdr:col>
      <xdr:colOff>98425</xdr:colOff>
      <xdr:row>64</xdr:row>
      <xdr:rowOff>130302</xdr:rowOff>
    </xdr:from>
    <xdr:to>
      <xdr:col>32</xdr:col>
      <xdr:colOff>276225</xdr:colOff>
      <xdr:row>64</xdr:row>
      <xdr:rowOff>130302</xdr:rowOff>
    </xdr:to>
    <xdr:cxnSp macro="">
      <xdr:nvCxnSpPr>
        <xdr:cNvPr id="487" name="直線コネクタ 486"/>
        <xdr:cNvCxnSpPr/>
      </xdr:nvCxnSpPr>
      <xdr:spPr>
        <a:xfrm>
          <a:off x="22072600" y="11103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82041</xdr:rowOff>
    </xdr:from>
    <xdr:ext cx="534377" cy="259045"/>
    <xdr:sp macro="" textlink="">
      <xdr:nvSpPr>
        <xdr:cNvPr id="488" name="【学校施設】&#10;一人当たり面積最大値テキスト"/>
        <xdr:cNvSpPr txBox="1"/>
      </xdr:nvSpPr>
      <xdr:spPr>
        <a:xfrm>
          <a:off x="22250400" y="934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11.421</a:t>
          </a:r>
          <a:endParaRPr kumimoji="1" lang="ja-JP" altLang="en-US" sz="1000" b="1">
            <a:latin typeface="ＭＳ Ｐゴシック"/>
          </a:endParaRPr>
        </a:p>
      </xdr:txBody>
    </xdr:sp>
    <xdr:clientData/>
  </xdr:oneCellAnchor>
  <xdr:twoCellAnchor>
    <xdr:from>
      <xdr:col>32</xdr:col>
      <xdr:colOff>98425</xdr:colOff>
      <xdr:row>55</xdr:row>
      <xdr:rowOff>135364</xdr:rowOff>
    </xdr:from>
    <xdr:to>
      <xdr:col>32</xdr:col>
      <xdr:colOff>276225</xdr:colOff>
      <xdr:row>55</xdr:row>
      <xdr:rowOff>135364</xdr:rowOff>
    </xdr:to>
    <xdr:cxnSp macro="">
      <xdr:nvCxnSpPr>
        <xdr:cNvPr id="489" name="直線コネクタ 488"/>
        <xdr:cNvCxnSpPr/>
      </xdr:nvCxnSpPr>
      <xdr:spPr>
        <a:xfrm>
          <a:off x="22072600" y="9565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61031</xdr:rowOff>
    </xdr:from>
    <xdr:ext cx="469744" cy="259045"/>
    <xdr:sp macro="" textlink="">
      <xdr:nvSpPr>
        <xdr:cNvPr id="490" name="【学校施設】&#10;一人当たり面積平均値テキスト"/>
        <xdr:cNvSpPr txBox="1"/>
      </xdr:nvSpPr>
      <xdr:spPr>
        <a:xfrm>
          <a:off x="22250400" y="10862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3.033</a:t>
          </a:r>
          <a:endParaRPr kumimoji="1" lang="ja-JP" altLang="en-US" sz="1000" b="1">
            <a:solidFill>
              <a:srgbClr val="000080"/>
            </a:solidFill>
            <a:latin typeface="ＭＳ Ｐゴシック"/>
          </a:endParaRPr>
        </a:p>
      </xdr:txBody>
    </xdr:sp>
    <xdr:clientData/>
  </xdr:oneCellAnchor>
  <xdr:twoCellAnchor>
    <xdr:from>
      <xdr:col>32</xdr:col>
      <xdr:colOff>136525</xdr:colOff>
      <xdr:row>63</xdr:row>
      <xdr:rowOff>82604</xdr:rowOff>
    </xdr:from>
    <xdr:to>
      <xdr:col>32</xdr:col>
      <xdr:colOff>238125</xdr:colOff>
      <xdr:row>64</xdr:row>
      <xdr:rowOff>12754</xdr:rowOff>
    </xdr:to>
    <xdr:sp macro="" textlink="">
      <xdr:nvSpPr>
        <xdr:cNvPr id="491" name="フローチャート : 判断 490"/>
        <xdr:cNvSpPr/>
      </xdr:nvSpPr>
      <xdr:spPr>
        <a:xfrm>
          <a:off x="22110700" y="1088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24964</xdr:rowOff>
    </xdr:from>
    <xdr:to>
      <xdr:col>31</xdr:col>
      <xdr:colOff>85725</xdr:colOff>
      <xdr:row>62</xdr:row>
      <xdr:rowOff>126564</xdr:rowOff>
    </xdr:to>
    <xdr:sp macro="" textlink="">
      <xdr:nvSpPr>
        <xdr:cNvPr id="492" name="フローチャート : 判断 491"/>
        <xdr:cNvSpPr/>
      </xdr:nvSpPr>
      <xdr:spPr>
        <a:xfrm>
          <a:off x="21272500" y="1065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93" name="テキスト ボックス 49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94" name="テキスト ボックス 49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95" name="テキスト ボックス 49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96" name="テキスト ボックス 49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97" name="テキスト ボックス 49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63</xdr:row>
      <xdr:rowOff>126038</xdr:rowOff>
    </xdr:from>
    <xdr:to>
      <xdr:col>31</xdr:col>
      <xdr:colOff>85725</xdr:colOff>
      <xdr:row>64</xdr:row>
      <xdr:rowOff>56188</xdr:rowOff>
    </xdr:to>
    <xdr:sp macro="" textlink="">
      <xdr:nvSpPr>
        <xdr:cNvPr id="498" name="円/楕円 497"/>
        <xdr:cNvSpPr/>
      </xdr:nvSpPr>
      <xdr:spPr>
        <a:xfrm>
          <a:off x="21272500" y="1092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143091</xdr:rowOff>
    </xdr:from>
    <xdr:ext cx="469744" cy="259045"/>
    <xdr:sp macro="" textlink="">
      <xdr:nvSpPr>
        <xdr:cNvPr id="499" name="n_1aveValue【学校施設】&#10;一人当たり面積"/>
        <xdr:cNvSpPr txBox="1"/>
      </xdr:nvSpPr>
      <xdr:spPr>
        <a:xfrm>
          <a:off x="21075727" y="1043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4.436</a:t>
          </a:r>
          <a:endParaRPr kumimoji="1" lang="ja-JP" altLang="en-US" sz="1000" b="1">
            <a:solidFill>
              <a:srgbClr val="000080"/>
            </a:solidFill>
            <a:latin typeface="ＭＳ Ｐゴシック"/>
          </a:endParaRPr>
        </a:p>
      </xdr:txBody>
    </xdr:sp>
    <xdr:clientData/>
  </xdr:oneCellAnchor>
  <xdr:oneCellAnchor>
    <xdr:from>
      <xdr:col>30</xdr:col>
      <xdr:colOff>473152</xdr:colOff>
      <xdr:row>64</xdr:row>
      <xdr:rowOff>47315</xdr:rowOff>
    </xdr:from>
    <xdr:ext cx="469744" cy="259045"/>
    <xdr:sp macro="" textlink="">
      <xdr:nvSpPr>
        <xdr:cNvPr id="500" name="n_1mainValue【学校施設】&#10;一人当たり面積"/>
        <xdr:cNvSpPr txBox="1"/>
      </xdr:nvSpPr>
      <xdr:spPr>
        <a:xfrm>
          <a:off x="21075727" y="1102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01" name="正方形/長方形 50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02" name="正方形/長方形 50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03" name="正方形/長方形 50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04" name="正方形/長方形 50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05" name="正方形/長方形 50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06" name="正方形/長方形 50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07" name="正方形/長方形 50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08" name="正方形/長方形 50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509" name="正方形/長方形 50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10" name="正方形/長方形 50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11" name="正方形/長方形 51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12" name="正方形/長方形 51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13" name="正方形/長方形 51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14" name="正方形/長方形 51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15" name="正方形/長方形 51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16" name="正方形/長方形 51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517" name="正方形/長方形 51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18" name="正方形/長方形 51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19" name="正方形/長方形 51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0" name="正方形/長方形 51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1" name="正方形/長方形 52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2" name="正方形/長方形 52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3" name="正方形/長方形 52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4" name="正方形/長方形 523"/>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91</xdr:row>
      <xdr:rowOff>19050</xdr:rowOff>
    </xdr:from>
    <xdr:to>
      <xdr:col>33</xdr:col>
      <xdr:colOff>352425</xdr:colOff>
      <xdr:row>94</xdr:row>
      <xdr:rowOff>139700</xdr:rowOff>
    </xdr:to>
    <xdr:sp macro="" textlink="">
      <xdr:nvSpPr>
        <xdr:cNvPr id="525" name="正方形/長方形 52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26" name="正方形/長方形 52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27" name="正方形/長方形 52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28" name="正方形/長方形 52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29" name="正方形/長方形 52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30" name="正方形/長方形 52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31" name="正方形/長方形 53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32" name="正方形/長方形 531"/>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533" name="正方形/長方形 53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34" name="正方形/長方形 53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35" name="テキスト ボックス 53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本町における公共施設の老朽化は著しいが、道路や橋りょう、公営住宅などの長寿命化等、効率的な維持・管理により、有形固定資産減価償却率は類似団体平均値と同等となっている。</a:t>
          </a:r>
          <a:endParaRPr lang="ja-JP" altLang="ja-JP" sz="1400">
            <a:effectLst/>
          </a:endParaRPr>
        </a:p>
        <a:p>
          <a:r>
            <a:rPr kumimoji="1" lang="ja-JP" altLang="ja-JP" sz="1100">
              <a:solidFill>
                <a:schemeClr val="dk1"/>
              </a:solidFill>
              <a:effectLst/>
              <a:latin typeface="+mn-lt"/>
              <a:ea typeface="+mn-ea"/>
              <a:cs typeface="+mn-cs"/>
            </a:rPr>
            <a:t>今後も古平町公共施設等総合管理計画に沿って計画的なマネジメントに努める。</a:t>
          </a:r>
          <a:endParaRPr lang="ja-JP" altLang="ja-JP" sz="1400">
            <a:effectLst/>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北海道古平町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3,248
3,205
188.36
4,285,574
4,186,077
90,374
2,113,195
3,989,646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18.1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28</xdr:row>
      <xdr:rowOff>50800</xdr:rowOff>
    </xdr:from>
    <xdr:to>
      <xdr:col>3</xdr:col>
      <xdr:colOff>219075</xdr:colOff>
      <xdr:row>29</xdr:row>
      <xdr:rowOff>133350</xdr:rowOff>
    </xdr:to>
    <xdr:sp macro="" textlink="">
      <xdr:nvSpPr>
        <xdr:cNvPr id="34" name="正方形/長方形 33"/>
        <xdr:cNvSpPr/>
      </xdr:nvSpPr>
      <xdr:spPr>
        <a:xfrm>
          <a:off x="76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29</xdr:row>
      <xdr:rowOff>82550</xdr:rowOff>
    </xdr:from>
    <xdr:to>
      <xdr:col>3</xdr:col>
      <xdr:colOff>219075</xdr:colOff>
      <xdr:row>30</xdr:row>
      <xdr:rowOff>165100</xdr:rowOff>
    </xdr:to>
    <xdr:sp macro="" textlink="">
      <xdr:nvSpPr>
        <xdr:cNvPr id="35" name="正方形/長方形 34"/>
        <xdr:cNvSpPr/>
      </xdr:nvSpPr>
      <xdr:spPr>
        <a:xfrm>
          <a:off x="76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xdr:col>
      <xdr:colOff>650875</xdr:colOff>
      <xdr:row>28</xdr:row>
      <xdr:rowOff>50800</xdr:rowOff>
    </xdr:from>
    <xdr:to>
      <xdr:col>5</xdr:col>
      <xdr:colOff>117475</xdr:colOff>
      <xdr:row>29</xdr:row>
      <xdr:rowOff>133350</xdr:rowOff>
    </xdr:to>
    <xdr:sp macro="" textlink="">
      <xdr:nvSpPr>
        <xdr:cNvPr id="36" name="正方形/長方形 35"/>
        <xdr:cNvSpPr/>
      </xdr:nvSpPr>
      <xdr:spPr>
        <a:xfrm>
          <a:off x="20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xdr:col>
      <xdr:colOff>650875</xdr:colOff>
      <xdr:row>29</xdr:row>
      <xdr:rowOff>82550</xdr:rowOff>
    </xdr:from>
    <xdr:to>
      <xdr:col>5</xdr:col>
      <xdr:colOff>117475</xdr:colOff>
      <xdr:row>30</xdr:row>
      <xdr:rowOff>165100</xdr:rowOff>
    </xdr:to>
    <xdr:sp macro="" textlink="">
      <xdr:nvSpPr>
        <xdr:cNvPr id="37" name="正方形/長方形 36"/>
        <xdr:cNvSpPr/>
      </xdr:nvSpPr>
      <xdr:spPr>
        <a:xfrm>
          <a:off x="20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38" name="正方形/長方形 37"/>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39" name="正方形/長方形 3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422275</xdr:colOff>
      <xdr:row>28</xdr:row>
      <xdr:rowOff>50800</xdr:rowOff>
    </xdr:from>
    <xdr:to>
      <xdr:col>11</xdr:col>
      <xdr:colOff>574675</xdr:colOff>
      <xdr:row>29</xdr:row>
      <xdr:rowOff>133350</xdr:rowOff>
    </xdr:to>
    <xdr:sp macro="" textlink="">
      <xdr:nvSpPr>
        <xdr:cNvPr id="40" name="正方形/長方形 39"/>
        <xdr:cNvSpPr/>
      </xdr:nvSpPr>
      <xdr:spPr>
        <a:xfrm>
          <a:off x="660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29</xdr:row>
      <xdr:rowOff>82550</xdr:rowOff>
    </xdr:from>
    <xdr:to>
      <xdr:col>11</xdr:col>
      <xdr:colOff>574675</xdr:colOff>
      <xdr:row>30</xdr:row>
      <xdr:rowOff>165100</xdr:rowOff>
    </xdr:to>
    <xdr:sp macro="" textlink="">
      <xdr:nvSpPr>
        <xdr:cNvPr id="41" name="正方形/長方形 40"/>
        <xdr:cNvSpPr/>
      </xdr:nvSpPr>
      <xdr:spPr>
        <a:xfrm>
          <a:off x="660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11</xdr:col>
      <xdr:colOff>320675</xdr:colOff>
      <xdr:row>28</xdr:row>
      <xdr:rowOff>50800</xdr:rowOff>
    </xdr:from>
    <xdr:to>
      <xdr:col>13</xdr:col>
      <xdr:colOff>473075</xdr:colOff>
      <xdr:row>29</xdr:row>
      <xdr:rowOff>133350</xdr:rowOff>
    </xdr:to>
    <xdr:sp macro="" textlink="">
      <xdr:nvSpPr>
        <xdr:cNvPr id="42" name="正方形/長方形 41"/>
        <xdr:cNvSpPr/>
      </xdr:nvSpPr>
      <xdr:spPr>
        <a:xfrm>
          <a:off x="78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11</xdr:col>
      <xdr:colOff>320675</xdr:colOff>
      <xdr:row>29</xdr:row>
      <xdr:rowOff>82550</xdr:rowOff>
    </xdr:from>
    <xdr:to>
      <xdr:col>13</xdr:col>
      <xdr:colOff>473075</xdr:colOff>
      <xdr:row>30</xdr:row>
      <xdr:rowOff>165100</xdr:rowOff>
    </xdr:to>
    <xdr:sp macro="" textlink="">
      <xdr:nvSpPr>
        <xdr:cNvPr id="43" name="正方形/長方形 42"/>
        <xdr:cNvSpPr/>
      </xdr:nvSpPr>
      <xdr:spPr>
        <a:xfrm>
          <a:off x="78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4" name="正方形/長方形 43"/>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5" name="正方形/長方形 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46" name="正方形/長方形 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47" name="正方形/長方形 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48" name="正方形/長方形 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49" name="正方形/長方形 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0" name="正方形/長方形 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1" name="正方形/長方形 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2" name="正方形/長方形 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3" name="テキスト ボックス 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4" name="直線コネクタ 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55" name="テキスト ボックス 54"/>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56" name="直線コネクタ 5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57" name="テキスト ボックス 56"/>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58" name="直線コネクタ 5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59" name="テキスト ボックス 5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60" name="直線コネクタ 5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61" name="テキスト ボックス 6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62" name="直線コネクタ 6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63" name="テキスト ボックス 6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64" name="直線コネクタ 6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65" name="テキスト ボックス 6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66" name="直線コネクタ 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67" name="テキスト ボックス 66"/>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6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0</xdr:rowOff>
    </xdr:from>
    <xdr:to>
      <xdr:col>6</xdr:col>
      <xdr:colOff>510540</xdr:colOff>
      <xdr:row>58</xdr:row>
      <xdr:rowOff>152400</xdr:rowOff>
    </xdr:to>
    <xdr:cxnSp macro="">
      <xdr:nvCxnSpPr>
        <xdr:cNvPr id="69" name="直線コネクタ 68"/>
        <xdr:cNvCxnSpPr/>
      </xdr:nvCxnSpPr>
      <xdr:spPr>
        <a:xfrm flipV="1">
          <a:off x="4634865" y="9429750"/>
          <a:ext cx="0" cy="666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156227</xdr:rowOff>
    </xdr:from>
    <xdr:ext cx="405111" cy="259045"/>
    <xdr:sp macro="" textlink="">
      <xdr:nvSpPr>
        <xdr:cNvPr id="70" name="【体育館・プール】&#10;有形固定資産減価償却率最小値テキスト"/>
        <xdr:cNvSpPr txBox="1"/>
      </xdr:nvSpPr>
      <xdr:spPr>
        <a:xfrm>
          <a:off x="4724400" y="1010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65.0</a:t>
          </a:r>
          <a:endParaRPr kumimoji="1" lang="ja-JP" altLang="en-US" sz="1000" b="1">
            <a:latin typeface="ＭＳ Ｐゴシック"/>
          </a:endParaRPr>
        </a:p>
      </xdr:txBody>
    </xdr:sp>
    <xdr:clientData/>
  </xdr:oneCellAnchor>
  <xdr:twoCellAnchor>
    <xdr:from>
      <xdr:col>6</xdr:col>
      <xdr:colOff>422275</xdr:colOff>
      <xdr:row>58</xdr:row>
      <xdr:rowOff>152400</xdr:rowOff>
    </xdr:from>
    <xdr:to>
      <xdr:col>6</xdr:col>
      <xdr:colOff>600075</xdr:colOff>
      <xdr:row>58</xdr:row>
      <xdr:rowOff>152400</xdr:rowOff>
    </xdr:to>
    <xdr:cxnSp macro="">
      <xdr:nvCxnSpPr>
        <xdr:cNvPr id="71" name="直線コネクタ 70"/>
        <xdr:cNvCxnSpPr/>
      </xdr:nvCxnSpPr>
      <xdr:spPr>
        <a:xfrm>
          <a:off x="4546600" y="1009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118127</xdr:rowOff>
    </xdr:from>
    <xdr:ext cx="405111" cy="259045"/>
    <xdr:sp macro="" textlink="">
      <xdr:nvSpPr>
        <xdr:cNvPr id="72" name="【体育館・プール】&#10;有形固定資産減価償却率最大値テキスト"/>
        <xdr:cNvSpPr txBox="1"/>
      </xdr:nvSpPr>
      <xdr:spPr>
        <a:xfrm>
          <a:off x="4724400" y="920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82.5</a:t>
          </a:r>
          <a:endParaRPr kumimoji="1" lang="ja-JP" altLang="en-US" sz="1000" b="1">
            <a:latin typeface="ＭＳ Ｐゴシック"/>
          </a:endParaRPr>
        </a:p>
      </xdr:txBody>
    </xdr:sp>
    <xdr:clientData/>
  </xdr:oneCellAnchor>
  <xdr:twoCellAnchor>
    <xdr:from>
      <xdr:col>6</xdr:col>
      <xdr:colOff>422275</xdr:colOff>
      <xdr:row>55</xdr:row>
      <xdr:rowOff>0</xdr:rowOff>
    </xdr:from>
    <xdr:to>
      <xdr:col>6</xdr:col>
      <xdr:colOff>600075</xdr:colOff>
      <xdr:row>55</xdr:row>
      <xdr:rowOff>0</xdr:rowOff>
    </xdr:to>
    <xdr:cxnSp macro="">
      <xdr:nvCxnSpPr>
        <xdr:cNvPr id="73" name="直線コネクタ 72"/>
        <xdr:cNvCxnSpPr/>
      </xdr:nvCxnSpPr>
      <xdr:spPr>
        <a:xfrm>
          <a:off x="4546600" y="942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56</xdr:row>
      <xdr:rowOff>72407</xdr:rowOff>
    </xdr:from>
    <xdr:ext cx="405111" cy="259045"/>
    <xdr:sp macro="" textlink="">
      <xdr:nvSpPr>
        <xdr:cNvPr id="74" name="【体育館・プール】&#10;有形固定資産減価償却率平均値テキスト"/>
        <xdr:cNvSpPr txBox="1"/>
      </xdr:nvSpPr>
      <xdr:spPr>
        <a:xfrm>
          <a:off x="4724400" y="9673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93980</xdr:rowOff>
    </xdr:from>
    <xdr:to>
      <xdr:col>6</xdr:col>
      <xdr:colOff>561975</xdr:colOff>
      <xdr:row>57</xdr:row>
      <xdr:rowOff>24130</xdr:rowOff>
    </xdr:to>
    <xdr:sp macro="" textlink="">
      <xdr:nvSpPr>
        <xdr:cNvPr id="75" name="フローチャート : 判断 74"/>
        <xdr:cNvSpPr/>
      </xdr:nvSpPr>
      <xdr:spPr>
        <a:xfrm>
          <a:off x="4584700" y="969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17780</xdr:rowOff>
    </xdr:from>
    <xdr:to>
      <xdr:col>5</xdr:col>
      <xdr:colOff>409575</xdr:colOff>
      <xdr:row>59</xdr:row>
      <xdr:rowOff>119380</xdr:rowOff>
    </xdr:to>
    <xdr:sp macro="" textlink="">
      <xdr:nvSpPr>
        <xdr:cNvPr id="76" name="フローチャート : 判断 75"/>
        <xdr:cNvSpPr/>
      </xdr:nvSpPr>
      <xdr:spPr>
        <a:xfrm>
          <a:off x="3746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57</xdr:row>
      <xdr:rowOff>135907</xdr:rowOff>
    </xdr:from>
    <xdr:ext cx="405111" cy="259045"/>
    <xdr:sp macro="" textlink="">
      <xdr:nvSpPr>
        <xdr:cNvPr id="77" name="n_1aveValue【体育館・プール】&#10;有形固定資産減価償却率"/>
        <xdr:cNvSpPr txBox="1"/>
      </xdr:nvSpPr>
      <xdr:spPr>
        <a:xfrm>
          <a:off x="3582043"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78" name="テキスト ボックス 7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79" name="テキスト ボックス 7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0" name="テキスト ボックス 7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1" name="テキスト ボックス 8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2" name="テキスト ボックス 8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63</xdr:row>
      <xdr:rowOff>151130</xdr:rowOff>
    </xdr:from>
    <xdr:to>
      <xdr:col>5</xdr:col>
      <xdr:colOff>409575</xdr:colOff>
      <xdr:row>64</xdr:row>
      <xdr:rowOff>81280</xdr:rowOff>
    </xdr:to>
    <xdr:sp macro="" textlink="">
      <xdr:nvSpPr>
        <xdr:cNvPr id="83" name="円/楕円 82"/>
        <xdr:cNvSpPr/>
      </xdr:nvSpPr>
      <xdr:spPr>
        <a:xfrm>
          <a:off x="3746500" y="1095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64</xdr:row>
      <xdr:rowOff>72407</xdr:rowOff>
    </xdr:from>
    <xdr:ext cx="405111" cy="259045"/>
    <xdr:sp macro="" textlink="">
      <xdr:nvSpPr>
        <xdr:cNvPr id="84" name="n_1mainValue【体育館・プール】&#10;有形固定資産減価償却率"/>
        <xdr:cNvSpPr txBox="1"/>
      </xdr:nvSpPr>
      <xdr:spPr>
        <a:xfrm>
          <a:off x="3582043"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85" name="正方形/長方形 8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86" name="正方形/長方形 8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87" name="正方形/長方形 8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88" name="正方形/長方形 8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89" name="正方形/長方形 8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0" name="正方形/長方形 8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1" name="正方形/長方形 9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0.209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2" name="正方形/長方形 9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3" name="テキスト ボックス 9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94" name="直線コネクタ 9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95" name="直線コネクタ 9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96" name="テキスト ボックス 9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97" name="直線コネクタ 9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98" name="テキスト ボックス 9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99" name="直線コネクタ 9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00" name="テキスト ボックス 9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01" name="直線コネクタ 10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02" name="テキスト ボックス 10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03" name="直線コネクタ 10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04" name="テキスト ボックス 10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05" name="直線コネクタ 10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06" name="テキスト ボックス 10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0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60</xdr:row>
      <xdr:rowOff>170307</xdr:rowOff>
    </xdr:from>
    <xdr:to>
      <xdr:col>15</xdr:col>
      <xdr:colOff>180340</xdr:colOff>
      <xdr:row>63</xdr:row>
      <xdr:rowOff>104013</xdr:rowOff>
    </xdr:to>
    <xdr:cxnSp macro="">
      <xdr:nvCxnSpPr>
        <xdr:cNvPr id="108" name="直線コネクタ 107"/>
        <xdr:cNvCxnSpPr/>
      </xdr:nvCxnSpPr>
      <xdr:spPr>
        <a:xfrm flipV="1">
          <a:off x="10476865" y="10457307"/>
          <a:ext cx="0" cy="448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107840</xdr:rowOff>
    </xdr:from>
    <xdr:ext cx="469744" cy="259045"/>
    <xdr:sp macro="" textlink="">
      <xdr:nvSpPr>
        <xdr:cNvPr id="109" name="【体育館・プール】&#10;一人当たり面積最小値テキスト"/>
        <xdr:cNvSpPr txBox="1"/>
      </xdr:nvSpPr>
      <xdr:spPr>
        <a:xfrm>
          <a:off x="10566400" y="1090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0.377</a:t>
          </a:r>
          <a:endParaRPr kumimoji="1" lang="ja-JP" altLang="en-US" sz="1000" b="1">
            <a:latin typeface="ＭＳ Ｐゴシック"/>
          </a:endParaRPr>
        </a:p>
      </xdr:txBody>
    </xdr:sp>
    <xdr:clientData/>
  </xdr:oneCellAnchor>
  <xdr:twoCellAnchor>
    <xdr:from>
      <xdr:col>15</xdr:col>
      <xdr:colOff>92075</xdr:colOff>
      <xdr:row>63</xdr:row>
      <xdr:rowOff>104013</xdr:rowOff>
    </xdr:from>
    <xdr:to>
      <xdr:col>15</xdr:col>
      <xdr:colOff>269875</xdr:colOff>
      <xdr:row>63</xdr:row>
      <xdr:rowOff>104013</xdr:rowOff>
    </xdr:to>
    <xdr:cxnSp macro="">
      <xdr:nvCxnSpPr>
        <xdr:cNvPr id="110" name="直線コネクタ 109"/>
        <xdr:cNvCxnSpPr/>
      </xdr:nvCxnSpPr>
      <xdr:spPr>
        <a:xfrm>
          <a:off x="10388600" y="10905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116984</xdr:rowOff>
    </xdr:from>
    <xdr:ext cx="469744" cy="259045"/>
    <xdr:sp macro="" textlink="">
      <xdr:nvSpPr>
        <xdr:cNvPr id="111" name="【体育館・プール】&#10;一人当たり面積最大値テキスト"/>
        <xdr:cNvSpPr txBox="1"/>
      </xdr:nvSpPr>
      <xdr:spPr>
        <a:xfrm>
          <a:off x="10566400" y="10232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1.553</a:t>
          </a:r>
          <a:endParaRPr kumimoji="1" lang="ja-JP" altLang="en-US" sz="1000" b="1">
            <a:latin typeface="ＭＳ Ｐゴシック"/>
          </a:endParaRPr>
        </a:p>
      </xdr:txBody>
    </xdr:sp>
    <xdr:clientData/>
  </xdr:oneCellAnchor>
  <xdr:twoCellAnchor>
    <xdr:from>
      <xdr:col>15</xdr:col>
      <xdr:colOff>92075</xdr:colOff>
      <xdr:row>60</xdr:row>
      <xdr:rowOff>170307</xdr:rowOff>
    </xdr:from>
    <xdr:to>
      <xdr:col>15</xdr:col>
      <xdr:colOff>269875</xdr:colOff>
      <xdr:row>60</xdr:row>
      <xdr:rowOff>170307</xdr:rowOff>
    </xdr:to>
    <xdr:cxnSp macro="">
      <xdr:nvCxnSpPr>
        <xdr:cNvPr id="112" name="直線コネクタ 111"/>
        <xdr:cNvCxnSpPr/>
      </xdr:nvCxnSpPr>
      <xdr:spPr>
        <a:xfrm>
          <a:off x="10388600" y="10457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36974</xdr:rowOff>
    </xdr:from>
    <xdr:ext cx="469744" cy="259045"/>
    <xdr:sp macro="" textlink="">
      <xdr:nvSpPr>
        <xdr:cNvPr id="113" name="【体育館・プール】&#10;一人当たり面積平均値テキスト"/>
        <xdr:cNvSpPr txBox="1"/>
      </xdr:nvSpPr>
      <xdr:spPr>
        <a:xfrm>
          <a:off x="10566400" y="106668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0.813</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58547</xdr:rowOff>
    </xdr:from>
    <xdr:to>
      <xdr:col>15</xdr:col>
      <xdr:colOff>231775</xdr:colOff>
      <xdr:row>62</xdr:row>
      <xdr:rowOff>160147</xdr:rowOff>
    </xdr:to>
    <xdr:sp macro="" textlink="">
      <xdr:nvSpPr>
        <xdr:cNvPr id="114" name="フローチャート : 判断 113"/>
        <xdr:cNvSpPr/>
      </xdr:nvSpPr>
      <xdr:spPr>
        <a:xfrm>
          <a:off x="10426700" y="1068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122174</xdr:rowOff>
    </xdr:from>
    <xdr:to>
      <xdr:col>14</xdr:col>
      <xdr:colOff>79375</xdr:colOff>
      <xdr:row>62</xdr:row>
      <xdr:rowOff>52324</xdr:rowOff>
    </xdr:to>
    <xdr:sp macro="" textlink="">
      <xdr:nvSpPr>
        <xdr:cNvPr id="115" name="フローチャート : 判断 114"/>
        <xdr:cNvSpPr/>
      </xdr:nvSpPr>
      <xdr:spPr>
        <a:xfrm>
          <a:off x="9588500" y="1058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62</xdr:row>
      <xdr:rowOff>43451</xdr:rowOff>
    </xdr:from>
    <xdr:ext cx="469744" cy="259045"/>
    <xdr:sp macro="" textlink="">
      <xdr:nvSpPr>
        <xdr:cNvPr id="116" name="n_1aveValue【体育館・プール】&#10;一人当たり面積"/>
        <xdr:cNvSpPr txBox="1"/>
      </xdr:nvSpPr>
      <xdr:spPr>
        <a:xfrm>
          <a:off x="9391727" y="10673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1.096</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17" name="テキスト ボックス 11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18" name="テキスト ボックス 11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19" name="テキスト ボックス 11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0" name="テキスト ボックス 11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1" name="テキスト ボックス 12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56</xdr:row>
      <xdr:rowOff>89408</xdr:rowOff>
    </xdr:from>
    <xdr:to>
      <xdr:col>14</xdr:col>
      <xdr:colOff>79375</xdr:colOff>
      <xdr:row>57</xdr:row>
      <xdr:rowOff>19558</xdr:rowOff>
    </xdr:to>
    <xdr:sp macro="" textlink="">
      <xdr:nvSpPr>
        <xdr:cNvPr id="122" name="円/楕円 121"/>
        <xdr:cNvSpPr/>
      </xdr:nvSpPr>
      <xdr:spPr>
        <a:xfrm>
          <a:off x="9588500" y="969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55</xdr:row>
      <xdr:rowOff>36085</xdr:rowOff>
    </xdr:from>
    <xdr:ext cx="469744" cy="259045"/>
    <xdr:sp macro="" textlink="">
      <xdr:nvSpPr>
        <xdr:cNvPr id="123" name="n_1mainValue【体育館・プール】&#10;一人当たり面積"/>
        <xdr:cNvSpPr txBox="1"/>
      </xdr:nvSpPr>
      <xdr:spPr>
        <a:xfrm>
          <a:off x="9391727" y="946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24" name="正方形/長方形 12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25" name="正方形/長方形 12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26" name="正方形/長方形 12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27" name="正方形/長方形 12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28" name="正方形/長方形 12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29" name="正方形/長方形 12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0" name="正方形/長方形 12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1" name="正方形/長方形 130"/>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132" name="正方形/長方形 13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33" name="正方形/長方形 13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34" name="正方形/長方形 13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35" name="正方形/長方形 13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36" name="正方形/長方形 13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37" name="正方形/長方形 13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38" name="正方形/長方形 13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0.091</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39" name="正方形/長方形 138"/>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140" name="正方形/長方形 13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141" name="正方形/長方形 14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142" name="正方形/長方形 14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143" name="正方形/長方形 14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144" name="正方形/長方形 14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145" name="正方形/長方形 14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146" name="正方形/長方形 14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147" name="正方形/長方形 14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148" name="正方形/長方形 14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149" name="正方形/長方形 14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150" name="正方形/長方形 14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151" name="正方形/長方形 15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152" name="正方形/長方形 15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153" name="正方形/長方形 15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154" name="正方形/長方形 15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155" name="正方形/長方形 15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156" name="正方形/長方形 15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157" name="正方形/長方形 15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158" name="正方形/長方形 15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159" name="正方形/長方形 15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160" name="正方形/長方形 15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161" name="正方形/長方形 16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162" name="正方形/長方形 16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163" name="正方形/長方形 162"/>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164" name="正方形/長方形 16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165" name="正方形/長方形 16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166" name="正方形/長方形 16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167" name="正方形/長方形 16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168" name="正方形/長方形 16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169" name="正方形/長方形 16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170" name="正方形/長方形 16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51,622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171" name="正方形/長方形 170"/>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172" name="正方形/長方形 17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173" name="正方形/長方形 17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174" name="正方形/長方形 17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175" name="正方形/長方形 17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176" name="正方形/長方形 17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177" name="正方形/長方形 17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178" name="正方形/長方形 17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179" name="正方形/長方形 178"/>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180" name="正方形/長方形 17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181" name="正方形/長方形 18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182" name="正方形/長方形 18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183" name="正方形/長方形 18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184" name="正方形/長方形 18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185" name="正方形/長方形 18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186" name="正方形/長方形 18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187" name="正方形/長方形 186"/>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188" name="正方形/長方形 18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189" name="正方形/長方形 18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190" name="正方形/長方形 18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191" name="正方形/長方形 19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192" name="正方形/長方形 19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193" name="正方形/長方形 19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194" name="正方形/長方形 19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195" name="正方形/長方形 19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196" name="テキスト ボックス 19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197" name="直線コネクタ 19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198" name="テキスト ボックス 197"/>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199" name="直線コネクタ 19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200" name="テキスト ボックス 199"/>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201" name="直線コネクタ 20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202" name="テキスト ボックス 20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203" name="直線コネクタ 20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204" name="テキスト ボックス 20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205" name="直線コネクタ 20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206" name="テキスト ボックス 20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207" name="直線コネクタ 20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208" name="テキスト ボックス 207"/>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209" name="直線コネクタ 20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210" name="テキスト ボックス 20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21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70486</xdr:rowOff>
    </xdr:from>
    <xdr:to>
      <xdr:col>23</xdr:col>
      <xdr:colOff>516889</xdr:colOff>
      <xdr:row>86</xdr:row>
      <xdr:rowOff>114300</xdr:rowOff>
    </xdr:to>
    <xdr:cxnSp macro="">
      <xdr:nvCxnSpPr>
        <xdr:cNvPr id="212" name="直線コネクタ 211"/>
        <xdr:cNvCxnSpPr/>
      </xdr:nvCxnSpPr>
      <xdr:spPr>
        <a:xfrm flipV="1">
          <a:off x="16318864" y="13443586"/>
          <a:ext cx="0" cy="1415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118127</xdr:rowOff>
    </xdr:from>
    <xdr:ext cx="405111" cy="259045"/>
    <xdr:sp macro="" textlink="">
      <xdr:nvSpPr>
        <xdr:cNvPr id="213" name="【消防施設】&#10;有形固定資産減価償却率最小値テキスト"/>
        <xdr:cNvSpPr txBox="1"/>
      </xdr:nvSpPr>
      <xdr:spPr>
        <a:xfrm>
          <a:off x="16408400" y="1486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23</xdr:col>
      <xdr:colOff>428625</xdr:colOff>
      <xdr:row>86</xdr:row>
      <xdr:rowOff>114300</xdr:rowOff>
    </xdr:from>
    <xdr:to>
      <xdr:col>23</xdr:col>
      <xdr:colOff>606425</xdr:colOff>
      <xdr:row>86</xdr:row>
      <xdr:rowOff>114300</xdr:rowOff>
    </xdr:to>
    <xdr:cxnSp macro="">
      <xdr:nvCxnSpPr>
        <xdr:cNvPr id="214" name="直線コネクタ 213"/>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17163</xdr:rowOff>
    </xdr:from>
    <xdr:ext cx="405111" cy="259045"/>
    <xdr:sp macro="" textlink="">
      <xdr:nvSpPr>
        <xdr:cNvPr id="215" name="【消防施設】&#10;有形固定資産減価償却率最大値テキスト"/>
        <xdr:cNvSpPr txBox="1"/>
      </xdr:nvSpPr>
      <xdr:spPr>
        <a:xfrm>
          <a:off x="16408400" y="13218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94.3</a:t>
          </a:r>
          <a:endParaRPr kumimoji="1" lang="ja-JP" altLang="en-US" sz="1000" b="1">
            <a:latin typeface="ＭＳ Ｐゴシック"/>
          </a:endParaRPr>
        </a:p>
      </xdr:txBody>
    </xdr:sp>
    <xdr:clientData/>
  </xdr:oneCellAnchor>
  <xdr:twoCellAnchor>
    <xdr:from>
      <xdr:col>23</xdr:col>
      <xdr:colOff>428625</xdr:colOff>
      <xdr:row>78</xdr:row>
      <xdr:rowOff>70486</xdr:rowOff>
    </xdr:from>
    <xdr:to>
      <xdr:col>23</xdr:col>
      <xdr:colOff>606425</xdr:colOff>
      <xdr:row>78</xdr:row>
      <xdr:rowOff>70486</xdr:rowOff>
    </xdr:to>
    <xdr:cxnSp macro="">
      <xdr:nvCxnSpPr>
        <xdr:cNvPr id="216" name="直線コネクタ 215"/>
        <xdr:cNvCxnSpPr/>
      </xdr:nvCxnSpPr>
      <xdr:spPr>
        <a:xfrm>
          <a:off x="16230600" y="1344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108602</xdr:rowOff>
    </xdr:from>
    <xdr:ext cx="405111" cy="259045"/>
    <xdr:sp macro="" textlink="">
      <xdr:nvSpPr>
        <xdr:cNvPr id="217" name="【消防施設】&#10;有形固定資産減価償却率平均値テキスト"/>
        <xdr:cNvSpPr txBox="1"/>
      </xdr:nvSpPr>
      <xdr:spPr>
        <a:xfrm>
          <a:off x="16408400" y="14167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52.5</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130175</xdr:rowOff>
    </xdr:from>
    <xdr:to>
      <xdr:col>23</xdr:col>
      <xdr:colOff>568325</xdr:colOff>
      <xdr:row>83</xdr:row>
      <xdr:rowOff>60325</xdr:rowOff>
    </xdr:to>
    <xdr:sp macro="" textlink="">
      <xdr:nvSpPr>
        <xdr:cNvPr id="218" name="フローチャート : 判断 217"/>
        <xdr:cNvSpPr/>
      </xdr:nvSpPr>
      <xdr:spPr>
        <a:xfrm>
          <a:off x="162687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69214</xdr:rowOff>
    </xdr:from>
    <xdr:to>
      <xdr:col>22</xdr:col>
      <xdr:colOff>415925</xdr:colOff>
      <xdr:row>81</xdr:row>
      <xdr:rowOff>170814</xdr:rowOff>
    </xdr:to>
    <xdr:sp macro="" textlink="">
      <xdr:nvSpPr>
        <xdr:cNvPr id="219" name="フローチャート : 判断 218"/>
        <xdr:cNvSpPr/>
      </xdr:nvSpPr>
      <xdr:spPr>
        <a:xfrm>
          <a:off x="15430500" y="1395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161941</xdr:rowOff>
    </xdr:from>
    <xdr:ext cx="405111" cy="259045"/>
    <xdr:sp macro="" textlink="">
      <xdr:nvSpPr>
        <xdr:cNvPr id="220" name="n_1aveValue【消防施設】&#10;有形固定資産減価償却率"/>
        <xdr:cNvSpPr txBox="1"/>
      </xdr:nvSpPr>
      <xdr:spPr>
        <a:xfrm>
          <a:off x="15266043" y="14049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221" name="テキスト ボックス 22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222" name="テキスト ボックス 22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223" name="テキスト ボックス 22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224" name="テキスト ボックス 22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225" name="テキスト ボックス 22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77</xdr:row>
      <xdr:rowOff>82550</xdr:rowOff>
    </xdr:from>
    <xdr:to>
      <xdr:col>22</xdr:col>
      <xdr:colOff>415925</xdr:colOff>
      <xdr:row>78</xdr:row>
      <xdr:rowOff>12700</xdr:rowOff>
    </xdr:to>
    <xdr:sp macro="" textlink="">
      <xdr:nvSpPr>
        <xdr:cNvPr id="226" name="円/楕円 225"/>
        <xdr:cNvSpPr/>
      </xdr:nvSpPr>
      <xdr:spPr>
        <a:xfrm>
          <a:off x="15430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76</xdr:row>
      <xdr:rowOff>29227</xdr:rowOff>
    </xdr:from>
    <xdr:ext cx="469744" cy="259045"/>
    <xdr:sp macro="" textlink="">
      <xdr:nvSpPr>
        <xdr:cNvPr id="227" name="n_1mainValue【消防施設】&#10;有形固定資産減価償却率"/>
        <xdr:cNvSpPr txBox="1"/>
      </xdr:nvSpPr>
      <xdr:spPr>
        <a:xfrm>
          <a:off x="152337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228" name="正方形/長方形 22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229" name="正方形/長方形 22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230" name="正方形/長方形 22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231" name="正方形/長方形 23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232" name="正方形/長方形 23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233" name="正方形/長方形 23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234" name="正方形/長方形 23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235" name="正方形/長方形 23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236" name="テキスト ボックス 23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237" name="直線コネクタ 23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238" name="直線コネクタ 23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239" name="テキスト ボックス 23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240" name="直線コネクタ 23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241" name="テキスト ボックス 24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242" name="直線コネクタ 24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243" name="テキスト ボックス 24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244" name="直線コネクタ 24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245" name="テキスト ボックス 24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246" name="直線コネクタ 24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247" name="テキスト ボックス 24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248" name="直線コネクタ 24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249" name="テキスト ボックス 24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25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80011</xdr:rowOff>
    </xdr:from>
    <xdr:to>
      <xdr:col>32</xdr:col>
      <xdr:colOff>186689</xdr:colOff>
      <xdr:row>82</xdr:row>
      <xdr:rowOff>34289</xdr:rowOff>
    </xdr:to>
    <xdr:cxnSp macro="">
      <xdr:nvCxnSpPr>
        <xdr:cNvPr id="251" name="直線コネクタ 250"/>
        <xdr:cNvCxnSpPr/>
      </xdr:nvCxnSpPr>
      <xdr:spPr>
        <a:xfrm flipV="1">
          <a:off x="22160864" y="13281661"/>
          <a:ext cx="0" cy="811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38116</xdr:rowOff>
    </xdr:from>
    <xdr:ext cx="469744" cy="259045"/>
    <xdr:sp macro="" textlink="">
      <xdr:nvSpPr>
        <xdr:cNvPr id="252" name="【消防施設】&#10;一人当たり面積最小値テキスト"/>
        <xdr:cNvSpPr txBox="1"/>
      </xdr:nvSpPr>
      <xdr:spPr>
        <a:xfrm>
          <a:off x="22250400" y="14097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0.201</a:t>
          </a:r>
          <a:endParaRPr kumimoji="1" lang="ja-JP" altLang="en-US" sz="1000" b="1">
            <a:latin typeface="ＭＳ Ｐゴシック"/>
          </a:endParaRPr>
        </a:p>
      </xdr:txBody>
    </xdr:sp>
    <xdr:clientData/>
  </xdr:oneCellAnchor>
  <xdr:twoCellAnchor>
    <xdr:from>
      <xdr:col>32</xdr:col>
      <xdr:colOff>98425</xdr:colOff>
      <xdr:row>82</xdr:row>
      <xdr:rowOff>34289</xdr:rowOff>
    </xdr:from>
    <xdr:to>
      <xdr:col>32</xdr:col>
      <xdr:colOff>276225</xdr:colOff>
      <xdr:row>82</xdr:row>
      <xdr:rowOff>34289</xdr:rowOff>
    </xdr:to>
    <xdr:cxnSp macro="">
      <xdr:nvCxnSpPr>
        <xdr:cNvPr id="253" name="直線コネクタ 252"/>
        <xdr:cNvCxnSpPr/>
      </xdr:nvCxnSpPr>
      <xdr:spPr>
        <a:xfrm>
          <a:off x="22072600" y="14093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26688</xdr:rowOff>
    </xdr:from>
    <xdr:ext cx="469744" cy="259045"/>
    <xdr:sp macro="" textlink="">
      <xdr:nvSpPr>
        <xdr:cNvPr id="254" name="【消防施設】&#10;一人当たり面積最大値テキスト"/>
        <xdr:cNvSpPr txBox="1"/>
      </xdr:nvSpPr>
      <xdr:spPr>
        <a:xfrm>
          <a:off x="22250400" y="1305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0.414</a:t>
          </a:r>
          <a:endParaRPr kumimoji="1" lang="ja-JP" altLang="en-US" sz="1000" b="1">
            <a:latin typeface="ＭＳ Ｐゴシック"/>
          </a:endParaRPr>
        </a:p>
      </xdr:txBody>
    </xdr:sp>
    <xdr:clientData/>
  </xdr:oneCellAnchor>
  <xdr:twoCellAnchor>
    <xdr:from>
      <xdr:col>32</xdr:col>
      <xdr:colOff>98425</xdr:colOff>
      <xdr:row>77</xdr:row>
      <xdr:rowOff>80011</xdr:rowOff>
    </xdr:from>
    <xdr:to>
      <xdr:col>32</xdr:col>
      <xdr:colOff>276225</xdr:colOff>
      <xdr:row>77</xdr:row>
      <xdr:rowOff>80011</xdr:rowOff>
    </xdr:to>
    <xdr:cxnSp macro="">
      <xdr:nvCxnSpPr>
        <xdr:cNvPr id="255" name="直線コネクタ 254"/>
        <xdr:cNvCxnSpPr/>
      </xdr:nvCxnSpPr>
      <xdr:spPr>
        <a:xfrm>
          <a:off x="22072600" y="13281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80</xdr:row>
      <xdr:rowOff>87647</xdr:rowOff>
    </xdr:from>
    <xdr:ext cx="469744" cy="259045"/>
    <xdr:sp macro="" textlink="">
      <xdr:nvSpPr>
        <xdr:cNvPr id="256" name="【消防施設】&#10;一人当たり面積平均値テキスト"/>
        <xdr:cNvSpPr txBox="1"/>
      </xdr:nvSpPr>
      <xdr:spPr>
        <a:xfrm>
          <a:off x="22250400" y="13803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0.258</a:t>
          </a:r>
          <a:endParaRPr kumimoji="1" lang="ja-JP" altLang="en-US" sz="1000" b="1">
            <a:solidFill>
              <a:srgbClr val="000080"/>
            </a:solidFill>
            <a:latin typeface="ＭＳ Ｐゴシック"/>
          </a:endParaRPr>
        </a:p>
      </xdr:txBody>
    </xdr:sp>
    <xdr:clientData/>
  </xdr:oneCellAnchor>
  <xdr:twoCellAnchor>
    <xdr:from>
      <xdr:col>32</xdr:col>
      <xdr:colOff>136525</xdr:colOff>
      <xdr:row>80</xdr:row>
      <xdr:rowOff>109220</xdr:rowOff>
    </xdr:from>
    <xdr:to>
      <xdr:col>32</xdr:col>
      <xdr:colOff>238125</xdr:colOff>
      <xdr:row>81</xdr:row>
      <xdr:rowOff>39370</xdr:rowOff>
    </xdr:to>
    <xdr:sp macro="" textlink="">
      <xdr:nvSpPr>
        <xdr:cNvPr id="257" name="フローチャート : 判断 256"/>
        <xdr:cNvSpPr/>
      </xdr:nvSpPr>
      <xdr:spPr>
        <a:xfrm>
          <a:off x="22110700" y="1382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80</xdr:row>
      <xdr:rowOff>101600</xdr:rowOff>
    </xdr:from>
    <xdr:to>
      <xdr:col>31</xdr:col>
      <xdr:colOff>85725</xdr:colOff>
      <xdr:row>81</xdr:row>
      <xdr:rowOff>31750</xdr:rowOff>
    </xdr:to>
    <xdr:sp macro="" textlink="">
      <xdr:nvSpPr>
        <xdr:cNvPr id="258" name="フローチャート : 判断 257"/>
        <xdr:cNvSpPr/>
      </xdr:nvSpPr>
      <xdr:spPr>
        <a:xfrm>
          <a:off x="212725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79</xdr:row>
      <xdr:rowOff>48277</xdr:rowOff>
    </xdr:from>
    <xdr:ext cx="469744" cy="259045"/>
    <xdr:sp macro="" textlink="">
      <xdr:nvSpPr>
        <xdr:cNvPr id="259" name="n_1aveValue【消防施設】&#10;一人当たり面積"/>
        <xdr:cNvSpPr txBox="1"/>
      </xdr:nvSpPr>
      <xdr:spPr>
        <a:xfrm>
          <a:off x="21075727"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0.260</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260" name="テキスト ボックス 25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261" name="テキスト ボックス 26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262" name="テキスト ボックス 26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263" name="テキスト ボックス 26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264" name="テキスト ボックス 26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85</xdr:row>
      <xdr:rowOff>86361</xdr:rowOff>
    </xdr:from>
    <xdr:to>
      <xdr:col>31</xdr:col>
      <xdr:colOff>85725</xdr:colOff>
      <xdr:row>86</xdr:row>
      <xdr:rowOff>16511</xdr:rowOff>
    </xdr:to>
    <xdr:sp macro="" textlink="">
      <xdr:nvSpPr>
        <xdr:cNvPr id="265" name="円/楕円 264"/>
        <xdr:cNvSpPr/>
      </xdr:nvSpPr>
      <xdr:spPr>
        <a:xfrm>
          <a:off x="21272500" y="1465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86</xdr:row>
      <xdr:rowOff>7638</xdr:rowOff>
    </xdr:from>
    <xdr:ext cx="469744" cy="259045"/>
    <xdr:sp macro="" textlink="">
      <xdr:nvSpPr>
        <xdr:cNvPr id="266" name="n_1mainValue【消防施設】&#10;一人当たり面積"/>
        <xdr:cNvSpPr txBox="1"/>
      </xdr:nvSpPr>
      <xdr:spPr>
        <a:xfrm>
          <a:off x="21075727" y="1475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0.039</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267" name="正方形/長方形 26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268" name="正方形/長方形 26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269" name="正方形/長方形 26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270" name="正方形/長方形 26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271" name="正方形/長方形 27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272" name="正方形/長方形 27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273" name="正方形/長方形 27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274" name="正方形/長方形 27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275" name="テキスト ボックス 27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276" name="直線コネクタ 27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277" name="テキスト ボックス 276"/>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278" name="直線コネクタ 27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279" name="テキスト ボックス 278"/>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280" name="直線コネクタ 27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281" name="テキスト ボックス 28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282" name="直線コネクタ 28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283" name="テキスト ボックス 28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284" name="直線コネクタ 28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285" name="テキスト ボックス 28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286" name="直線コネクタ 28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287" name="テキスト ボックス 286"/>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288" name="直線コネクタ 28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289" name="テキスト ボックス 28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29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57150</xdr:rowOff>
    </xdr:from>
    <xdr:to>
      <xdr:col>23</xdr:col>
      <xdr:colOff>516889</xdr:colOff>
      <xdr:row>107</xdr:row>
      <xdr:rowOff>102870</xdr:rowOff>
    </xdr:to>
    <xdr:cxnSp macro="">
      <xdr:nvCxnSpPr>
        <xdr:cNvPr id="291" name="直線コネクタ 290"/>
        <xdr:cNvCxnSpPr/>
      </xdr:nvCxnSpPr>
      <xdr:spPr>
        <a:xfrm flipV="1">
          <a:off x="16318864" y="1737360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106697</xdr:rowOff>
    </xdr:from>
    <xdr:ext cx="405111" cy="259045"/>
    <xdr:sp macro="" textlink="">
      <xdr:nvSpPr>
        <xdr:cNvPr id="292" name="【庁舎】&#10;有形固定資産減価償却率最小値テキスト"/>
        <xdr:cNvSpPr txBox="1"/>
      </xdr:nvSpPr>
      <xdr:spPr>
        <a:xfrm>
          <a:off x="16408400" y="184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a:t>
          </a:r>
          <a:endParaRPr kumimoji="1" lang="ja-JP" altLang="en-US" sz="1000" b="1">
            <a:latin typeface="ＭＳ Ｐゴシック"/>
          </a:endParaRPr>
        </a:p>
      </xdr:txBody>
    </xdr:sp>
    <xdr:clientData/>
  </xdr:oneCellAnchor>
  <xdr:twoCellAnchor>
    <xdr:from>
      <xdr:col>23</xdr:col>
      <xdr:colOff>428625</xdr:colOff>
      <xdr:row>107</xdr:row>
      <xdr:rowOff>102870</xdr:rowOff>
    </xdr:from>
    <xdr:to>
      <xdr:col>23</xdr:col>
      <xdr:colOff>606425</xdr:colOff>
      <xdr:row>107</xdr:row>
      <xdr:rowOff>102870</xdr:rowOff>
    </xdr:to>
    <xdr:cxnSp macro="">
      <xdr:nvCxnSpPr>
        <xdr:cNvPr id="293" name="直線コネクタ 292"/>
        <xdr:cNvCxnSpPr/>
      </xdr:nvCxnSpPr>
      <xdr:spPr>
        <a:xfrm>
          <a:off x="16230600" y="1844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3827</xdr:rowOff>
    </xdr:from>
    <xdr:ext cx="405111" cy="259045"/>
    <xdr:sp macro="" textlink="">
      <xdr:nvSpPr>
        <xdr:cNvPr id="294" name="【庁舎】&#10;有形固定資産減価償却率最大値テキスト"/>
        <xdr:cNvSpPr txBox="1"/>
      </xdr:nvSpPr>
      <xdr:spPr>
        <a:xfrm>
          <a:off x="16408400" y="1714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23</xdr:col>
      <xdr:colOff>428625</xdr:colOff>
      <xdr:row>101</xdr:row>
      <xdr:rowOff>57150</xdr:rowOff>
    </xdr:from>
    <xdr:to>
      <xdr:col>23</xdr:col>
      <xdr:colOff>606425</xdr:colOff>
      <xdr:row>101</xdr:row>
      <xdr:rowOff>57150</xdr:rowOff>
    </xdr:to>
    <xdr:cxnSp macro="">
      <xdr:nvCxnSpPr>
        <xdr:cNvPr id="295" name="直線コネクタ 294"/>
        <xdr:cNvCxnSpPr/>
      </xdr:nvCxnSpPr>
      <xdr:spPr>
        <a:xfrm>
          <a:off x="16230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20972</xdr:rowOff>
    </xdr:from>
    <xdr:ext cx="405111" cy="259045"/>
    <xdr:sp macro="" textlink="">
      <xdr:nvSpPr>
        <xdr:cNvPr id="296" name="【庁舎】&#10;有形固定資産減価償却率平均値テキスト"/>
        <xdr:cNvSpPr txBox="1"/>
      </xdr:nvSpPr>
      <xdr:spPr>
        <a:xfrm>
          <a:off x="16408400" y="17680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42545</xdr:rowOff>
    </xdr:from>
    <xdr:to>
      <xdr:col>23</xdr:col>
      <xdr:colOff>568325</xdr:colOff>
      <xdr:row>103</xdr:row>
      <xdr:rowOff>144145</xdr:rowOff>
    </xdr:to>
    <xdr:sp macro="" textlink="">
      <xdr:nvSpPr>
        <xdr:cNvPr id="297" name="フローチャート : 判断 296"/>
        <xdr:cNvSpPr/>
      </xdr:nvSpPr>
      <xdr:spPr>
        <a:xfrm>
          <a:off x="162687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92075</xdr:rowOff>
    </xdr:from>
    <xdr:to>
      <xdr:col>22</xdr:col>
      <xdr:colOff>415925</xdr:colOff>
      <xdr:row>105</xdr:row>
      <xdr:rowOff>22225</xdr:rowOff>
    </xdr:to>
    <xdr:sp macro="" textlink="">
      <xdr:nvSpPr>
        <xdr:cNvPr id="298" name="フローチャート : 判断 297"/>
        <xdr:cNvSpPr/>
      </xdr:nvSpPr>
      <xdr:spPr>
        <a:xfrm>
          <a:off x="15430500" y="1792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13352</xdr:rowOff>
    </xdr:from>
    <xdr:ext cx="405111" cy="259045"/>
    <xdr:sp macro="" textlink="">
      <xdr:nvSpPr>
        <xdr:cNvPr id="299" name="n_1aveValue【庁舎】&#10;有形固定資産減価償却率"/>
        <xdr:cNvSpPr txBox="1"/>
      </xdr:nvSpPr>
      <xdr:spPr>
        <a:xfrm>
          <a:off x="15266043" y="1801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300" name="テキスト ボックス 29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301" name="テキスト ボックス 30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302" name="テキスト ボックス 30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303" name="テキスト ボックス 30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304" name="テキスト ボックス 30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101</xdr:row>
      <xdr:rowOff>105411</xdr:rowOff>
    </xdr:from>
    <xdr:to>
      <xdr:col>22</xdr:col>
      <xdr:colOff>415925</xdr:colOff>
      <xdr:row>102</xdr:row>
      <xdr:rowOff>35561</xdr:rowOff>
    </xdr:to>
    <xdr:sp macro="" textlink="">
      <xdr:nvSpPr>
        <xdr:cNvPr id="305" name="円/楕円 304"/>
        <xdr:cNvSpPr/>
      </xdr:nvSpPr>
      <xdr:spPr>
        <a:xfrm>
          <a:off x="15430500" y="1742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100</xdr:row>
      <xdr:rowOff>52088</xdr:rowOff>
    </xdr:from>
    <xdr:ext cx="405111" cy="259045"/>
    <xdr:sp macro="" textlink="">
      <xdr:nvSpPr>
        <xdr:cNvPr id="306" name="n_1mainValue【庁舎】&#10;有形固定資産減価償却率"/>
        <xdr:cNvSpPr txBox="1"/>
      </xdr:nvSpPr>
      <xdr:spPr>
        <a:xfrm>
          <a:off x="15266043" y="1719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307" name="正方形/長方形 30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308" name="正方形/長方形 30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309" name="正方形/長方形 30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310" name="正方形/長方形 30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311" name="正方形/長方形 31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312" name="正方形/長方形 31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313" name="正方形/長方形 31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0.184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314" name="正方形/長方形 31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315" name="テキスト ボックス 31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316" name="直線コネクタ 31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317" name="直線コネクタ 31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318" name="テキスト ボックス 31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319" name="直線コネクタ 31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320" name="テキスト ボックス 31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321" name="直線コネクタ 32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322" name="テキスト ボックス 32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323" name="直線コネクタ 32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324" name="テキスト ボックス 32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325" name="直線コネクタ 32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326" name="テキスト ボックス 32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32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103860</xdr:rowOff>
    </xdr:from>
    <xdr:to>
      <xdr:col>32</xdr:col>
      <xdr:colOff>186689</xdr:colOff>
      <xdr:row>107</xdr:row>
      <xdr:rowOff>147752</xdr:rowOff>
    </xdr:to>
    <xdr:cxnSp macro="">
      <xdr:nvCxnSpPr>
        <xdr:cNvPr id="328" name="直線コネクタ 327"/>
        <xdr:cNvCxnSpPr/>
      </xdr:nvCxnSpPr>
      <xdr:spPr>
        <a:xfrm flipV="1">
          <a:off x="22160864" y="17248860"/>
          <a:ext cx="0" cy="1244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151579</xdr:rowOff>
    </xdr:from>
    <xdr:ext cx="469744" cy="259045"/>
    <xdr:sp macro="" textlink="">
      <xdr:nvSpPr>
        <xdr:cNvPr id="329" name="【庁舎】&#10;一人当たり面積最小値テキスト"/>
        <xdr:cNvSpPr txBox="1"/>
      </xdr:nvSpPr>
      <xdr:spPr>
        <a:xfrm>
          <a:off x="22250400" y="1849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0.437</a:t>
          </a:r>
          <a:endParaRPr kumimoji="1" lang="ja-JP" altLang="en-US" sz="1000" b="1">
            <a:latin typeface="ＭＳ Ｐゴシック"/>
          </a:endParaRPr>
        </a:p>
      </xdr:txBody>
    </xdr:sp>
    <xdr:clientData/>
  </xdr:oneCellAnchor>
  <xdr:twoCellAnchor>
    <xdr:from>
      <xdr:col>32</xdr:col>
      <xdr:colOff>98425</xdr:colOff>
      <xdr:row>107</xdr:row>
      <xdr:rowOff>147752</xdr:rowOff>
    </xdr:from>
    <xdr:to>
      <xdr:col>32</xdr:col>
      <xdr:colOff>276225</xdr:colOff>
      <xdr:row>107</xdr:row>
      <xdr:rowOff>147752</xdr:rowOff>
    </xdr:to>
    <xdr:cxnSp macro="">
      <xdr:nvCxnSpPr>
        <xdr:cNvPr id="330" name="直線コネクタ 329"/>
        <xdr:cNvCxnSpPr/>
      </xdr:nvCxnSpPr>
      <xdr:spPr>
        <a:xfrm>
          <a:off x="22072600" y="1849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50537</xdr:rowOff>
    </xdr:from>
    <xdr:ext cx="469744" cy="259045"/>
    <xdr:sp macro="" textlink="">
      <xdr:nvSpPr>
        <xdr:cNvPr id="331" name="【庁舎】&#10;一人当たり面積最大値テキスト"/>
        <xdr:cNvSpPr txBox="1"/>
      </xdr:nvSpPr>
      <xdr:spPr>
        <a:xfrm>
          <a:off x="22250400" y="1702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5.879</a:t>
          </a:r>
          <a:endParaRPr kumimoji="1" lang="ja-JP" altLang="en-US" sz="1000" b="1">
            <a:latin typeface="ＭＳ Ｐゴシック"/>
          </a:endParaRPr>
        </a:p>
      </xdr:txBody>
    </xdr:sp>
    <xdr:clientData/>
  </xdr:oneCellAnchor>
  <xdr:twoCellAnchor>
    <xdr:from>
      <xdr:col>32</xdr:col>
      <xdr:colOff>98425</xdr:colOff>
      <xdr:row>100</xdr:row>
      <xdr:rowOff>103860</xdr:rowOff>
    </xdr:from>
    <xdr:to>
      <xdr:col>32</xdr:col>
      <xdr:colOff>276225</xdr:colOff>
      <xdr:row>100</xdr:row>
      <xdr:rowOff>103860</xdr:rowOff>
    </xdr:to>
    <xdr:cxnSp macro="">
      <xdr:nvCxnSpPr>
        <xdr:cNvPr id="332" name="直線コネクタ 331"/>
        <xdr:cNvCxnSpPr/>
      </xdr:nvCxnSpPr>
      <xdr:spPr>
        <a:xfrm>
          <a:off x="22072600" y="1724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104869</xdr:rowOff>
    </xdr:from>
    <xdr:ext cx="469744" cy="259045"/>
    <xdr:sp macro="" textlink="">
      <xdr:nvSpPr>
        <xdr:cNvPr id="333" name="【庁舎】&#10;一人当たり面積平均値テキスト"/>
        <xdr:cNvSpPr txBox="1"/>
      </xdr:nvSpPr>
      <xdr:spPr>
        <a:xfrm>
          <a:off x="22250400" y="182785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1.058</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126442</xdr:rowOff>
    </xdr:from>
    <xdr:to>
      <xdr:col>32</xdr:col>
      <xdr:colOff>238125</xdr:colOff>
      <xdr:row>107</xdr:row>
      <xdr:rowOff>56592</xdr:rowOff>
    </xdr:to>
    <xdr:sp macro="" textlink="">
      <xdr:nvSpPr>
        <xdr:cNvPr id="334" name="フローチャート : 判断 333"/>
        <xdr:cNvSpPr/>
      </xdr:nvSpPr>
      <xdr:spPr>
        <a:xfrm>
          <a:off x="22110700" y="18300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107</xdr:row>
      <xdr:rowOff>27457</xdr:rowOff>
    </xdr:from>
    <xdr:to>
      <xdr:col>31</xdr:col>
      <xdr:colOff>85725</xdr:colOff>
      <xdr:row>107</xdr:row>
      <xdr:rowOff>129057</xdr:rowOff>
    </xdr:to>
    <xdr:sp macro="" textlink="">
      <xdr:nvSpPr>
        <xdr:cNvPr id="335" name="フローチャート : 判断 334"/>
        <xdr:cNvSpPr/>
      </xdr:nvSpPr>
      <xdr:spPr>
        <a:xfrm>
          <a:off x="21272500" y="1837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145584</xdr:rowOff>
    </xdr:from>
    <xdr:ext cx="469744" cy="259045"/>
    <xdr:sp macro="" textlink="">
      <xdr:nvSpPr>
        <xdr:cNvPr id="336" name="n_1aveValue【庁舎】&#10;一人当たり面積"/>
        <xdr:cNvSpPr txBox="1"/>
      </xdr:nvSpPr>
      <xdr:spPr>
        <a:xfrm>
          <a:off x="21075727" y="18147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0.741</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337" name="テキスト ボックス 3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338" name="テキスト ボックス 3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339" name="テキスト ボックス 3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340" name="テキスト ボックス 3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341" name="テキスト ボックス 3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50088</xdr:rowOff>
    </xdr:from>
    <xdr:to>
      <xdr:col>31</xdr:col>
      <xdr:colOff>85725</xdr:colOff>
      <xdr:row>107</xdr:row>
      <xdr:rowOff>151688</xdr:rowOff>
    </xdr:to>
    <xdr:sp macro="" textlink="">
      <xdr:nvSpPr>
        <xdr:cNvPr id="342" name="円/楕円 341"/>
        <xdr:cNvSpPr/>
      </xdr:nvSpPr>
      <xdr:spPr>
        <a:xfrm>
          <a:off x="21272500" y="1839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107</xdr:row>
      <xdr:rowOff>142815</xdr:rowOff>
    </xdr:from>
    <xdr:ext cx="469744" cy="259045"/>
    <xdr:sp macro="" textlink="">
      <xdr:nvSpPr>
        <xdr:cNvPr id="343" name="n_1mainValue【庁舎】&#10;一人当たり面積"/>
        <xdr:cNvSpPr txBox="1"/>
      </xdr:nvSpPr>
      <xdr:spPr>
        <a:xfrm>
          <a:off x="21075727" y="1848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0.642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344" name="正方形/長方形 34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345" name="正方形/長方形 34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346" name="テキスト ボックス 34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償却率が高い数値となっている庁舎については建替を予定している。今後は公共施設の全体を把握し、古平町公共施設等総合管理計画に基づき長期的な視点をもって改修、更新、長寿命化を図っていく。</a:t>
          </a:r>
          <a:endParaRPr lang="ja-JP" altLang="ja-JP" sz="1400">
            <a:effectLst/>
          </a:endParaRPr>
        </a:p>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gasawara324/prof/Desktop/&#12304;&#36001;&#25919;&#29366;&#27841;&#36039;&#26009;&#38598;&#12305;_014061_&#21476;&#24179;&#30010;_2016(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cell r="N51">
            <v>28.5</v>
          </cell>
        </row>
        <row r="53">
          <cell r="N53">
            <v>39.4</v>
          </cell>
        </row>
        <row r="55">
          <cell r="G55" t="str">
            <v>類似団体内平均値</v>
          </cell>
          <cell r="N55">
            <v>0</v>
          </cell>
        </row>
        <row r="57">
          <cell r="N57">
            <v>55.8</v>
          </cell>
        </row>
        <row r="72">
          <cell r="K72" t="str">
            <v>H24</v>
          </cell>
          <cell r="L72" t="str">
            <v>H25</v>
          </cell>
          <cell r="M72" t="str">
            <v>H26</v>
          </cell>
          <cell r="N72" t="str">
            <v>H27</v>
          </cell>
          <cell r="O72" t="str">
            <v>H28</v>
          </cell>
        </row>
        <row r="73">
          <cell r="G73" t="str">
            <v>当該団体値</v>
          </cell>
          <cell r="K73">
            <v>49.2</v>
          </cell>
          <cell r="L73">
            <v>47.6</v>
          </cell>
          <cell r="M73">
            <v>45.1</v>
          </cell>
          <cell r="N73">
            <v>28.5</v>
          </cell>
          <cell r="O73">
            <v>18.100000000000001</v>
          </cell>
        </row>
        <row r="75">
          <cell r="K75">
            <v>6.1</v>
          </cell>
          <cell r="L75">
            <v>6.3</v>
          </cell>
          <cell r="M75">
            <v>6.8</v>
          </cell>
          <cell r="N75">
            <v>7.4</v>
          </cell>
          <cell r="O75">
            <v>8.3000000000000007</v>
          </cell>
        </row>
        <row r="77">
          <cell r="G77" t="str">
            <v>類似団体内平均値</v>
          </cell>
          <cell r="K77">
            <v>0</v>
          </cell>
          <cell r="L77">
            <v>0</v>
          </cell>
          <cell r="M77">
            <v>0</v>
          </cell>
          <cell r="N77">
            <v>0</v>
          </cell>
          <cell r="O77">
            <v>0</v>
          </cell>
        </row>
        <row r="79">
          <cell r="K79">
            <v>8.5</v>
          </cell>
          <cell r="L79">
            <v>7.9</v>
          </cell>
          <cell r="M79">
            <v>6.9</v>
          </cell>
          <cell r="N79">
            <v>7.2</v>
          </cell>
          <cell r="O79">
            <v>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4285574</v>
      </c>
      <c r="BO4" s="411"/>
      <c r="BP4" s="411"/>
      <c r="BQ4" s="411"/>
      <c r="BR4" s="411"/>
      <c r="BS4" s="411"/>
      <c r="BT4" s="411"/>
      <c r="BU4" s="412"/>
      <c r="BV4" s="410">
        <v>3960559</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4.3</v>
      </c>
      <c r="CU4" s="588"/>
      <c r="CV4" s="588"/>
      <c r="CW4" s="588"/>
      <c r="CX4" s="588"/>
      <c r="CY4" s="588"/>
      <c r="CZ4" s="588"/>
      <c r="DA4" s="589"/>
      <c r="DB4" s="587">
        <v>4.8</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4186077</v>
      </c>
      <c r="BO5" s="416"/>
      <c r="BP5" s="416"/>
      <c r="BQ5" s="416"/>
      <c r="BR5" s="416"/>
      <c r="BS5" s="416"/>
      <c r="BT5" s="416"/>
      <c r="BU5" s="417"/>
      <c r="BV5" s="415">
        <v>3798084</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86.1</v>
      </c>
      <c r="CU5" s="386"/>
      <c r="CV5" s="386"/>
      <c r="CW5" s="386"/>
      <c r="CX5" s="386"/>
      <c r="CY5" s="386"/>
      <c r="CZ5" s="386"/>
      <c r="DA5" s="387"/>
      <c r="DB5" s="385">
        <v>75.8</v>
      </c>
      <c r="DC5" s="386"/>
      <c r="DD5" s="386"/>
      <c r="DE5" s="386"/>
      <c r="DF5" s="386"/>
      <c r="DG5" s="386"/>
      <c r="DH5" s="386"/>
      <c r="DI5" s="387"/>
      <c r="DJ5" s="139"/>
      <c r="DK5" s="139"/>
      <c r="DL5" s="139"/>
      <c r="DM5" s="139"/>
      <c r="DN5" s="139"/>
      <c r="DO5" s="139"/>
    </row>
    <row r="6" spans="1:119" ht="18.75" customHeight="1">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99497</v>
      </c>
      <c r="BO6" s="416"/>
      <c r="BP6" s="416"/>
      <c r="BQ6" s="416"/>
      <c r="BR6" s="416"/>
      <c r="BS6" s="416"/>
      <c r="BT6" s="416"/>
      <c r="BU6" s="417"/>
      <c r="BV6" s="415">
        <v>162475</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89.4</v>
      </c>
      <c r="CU6" s="562"/>
      <c r="CV6" s="562"/>
      <c r="CW6" s="562"/>
      <c r="CX6" s="562"/>
      <c r="CY6" s="562"/>
      <c r="CZ6" s="562"/>
      <c r="DA6" s="563"/>
      <c r="DB6" s="561">
        <v>79.5</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9123</v>
      </c>
      <c r="BO7" s="416"/>
      <c r="BP7" s="416"/>
      <c r="BQ7" s="416"/>
      <c r="BR7" s="416"/>
      <c r="BS7" s="416"/>
      <c r="BT7" s="416"/>
      <c r="BU7" s="417"/>
      <c r="BV7" s="415">
        <v>57880</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2113195</v>
      </c>
      <c r="CU7" s="416"/>
      <c r="CV7" s="416"/>
      <c r="CW7" s="416"/>
      <c r="CX7" s="416"/>
      <c r="CY7" s="416"/>
      <c r="CZ7" s="416"/>
      <c r="DA7" s="417"/>
      <c r="DB7" s="415">
        <v>2163444</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78</v>
      </c>
      <c r="AV8" s="473"/>
      <c r="AW8" s="473"/>
      <c r="AX8" s="473"/>
      <c r="AY8" s="395" t="s">
        <v>93</v>
      </c>
      <c r="AZ8" s="396"/>
      <c r="BA8" s="396"/>
      <c r="BB8" s="396"/>
      <c r="BC8" s="396"/>
      <c r="BD8" s="396"/>
      <c r="BE8" s="396"/>
      <c r="BF8" s="396"/>
      <c r="BG8" s="396"/>
      <c r="BH8" s="396"/>
      <c r="BI8" s="396"/>
      <c r="BJ8" s="396"/>
      <c r="BK8" s="396"/>
      <c r="BL8" s="396"/>
      <c r="BM8" s="397"/>
      <c r="BN8" s="415">
        <v>90374</v>
      </c>
      <c r="BO8" s="416"/>
      <c r="BP8" s="416"/>
      <c r="BQ8" s="416"/>
      <c r="BR8" s="416"/>
      <c r="BS8" s="416"/>
      <c r="BT8" s="416"/>
      <c r="BU8" s="417"/>
      <c r="BV8" s="415">
        <v>104595</v>
      </c>
      <c r="BW8" s="416"/>
      <c r="BX8" s="416"/>
      <c r="BY8" s="416"/>
      <c r="BZ8" s="416"/>
      <c r="CA8" s="416"/>
      <c r="CB8" s="416"/>
      <c r="CC8" s="417"/>
      <c r="CD8" s="424" t="s">
        <v>94</v>
      </c>
      <c r="CE8" s="425"/>
      <c r="CF8" s="425"/>
      <c r="CG8" s="425"/>
      <c r="CH8" s="425"/>
      <c r="CI8" s="425"/>
      <c r="CJ8" s="425"/>
      <c r="CK8" s="425"/>
      <c r="CL8" s="425"/>
      <c r="CM8" s="425"/>
      <c r="CN8" s="425"/>
      <c r="CO8" s="425"/>
      <c r="CP8" s="425"/>
      <c r="CQ8" s="425"/>
      <c r="CR8" s="425"/>
      <c r="CS8" s="426"/>
      <c r="CT8" s="524">
        <v>0.12</v>
      </c>
      <c r="CU8" s="525"/>
      <c r="CV8" s="525"/>
      <c r="CW8" s="525"/>
      <c r="CX8" s="525"/>
      <c r="CY8" s="525"/>
      <c r="CZ8" s="525"/>
      <c r="DA8" s="526"/>
      <c r="DB8" s="524">
        <v>0.12</v>
      </c>
      <c r="DC8" s="525"/>
      <c r="DD8" s="525"/>
      <c r="DE8" s="525"/>
      <c r="DF8" s="525"/>
      <c r="DG8" s="525"/>
      <c r="DH8" s="525"/>
      <c r="DI8" s="526"/>
      <c r="DJ8" s="139"/>
      <c r="DK8" s="139"/>
      <c r="DL8" s="139"/>
      <c r="DM8" s="139"/>
      <c r="DN8" s="139"/>
      <c r="DO8" s="139"/>
    </row>
    <row r="9" spans="1:119" ht="18.75" customHeight="1" thickBot="1">
      <c r="A9" s="140"/>
      <c r="B9" s="550" t="s">
        <v>95</v>
      </c>
      <c r="C9" s="551"/>
      <c r="D9" s="551"/>
      <c r="E9" s="551"/>
      <c r="F9" s="551"/>
      <c r="G9" s="551"/>
      <c r="H9" s="551"/>
      <c r="I9" s="551"/>
      <c r="J9" s="551"/>
      <c r="K9" s="478"/>
      <c r="L9" s="552" t="s">
        <v>96</v>
      </c>
      <c r="M9" s="553"/>
      <c r="N9" s="553"/>
      <c r="O9" s="553"/>
      <c r="P9" s="553"/>
      <c r="Q9" s="554"/>
      <c r="R9" s="555">
        <v>3188</v>
      </c>
      <c r="S9" s="556"/>
      <c r="T9" s="556"/>
      <c r="U9" s="556"/>
      <c r="V9" s="557"/>
      <c r="W9" s="494" t="s">
        <v>97</v>
      </c>
      <c r="X9" s="495"/>
      <c r="Y9" s="495"/>
      <c r="Z9" s="495"/>
      <c r="AA9" s="495"/>
      <c r="AB9" s="495"/>
      <c r="AC9" s="495"/>
      <c r="AD9" s="495"/>
      <c r="AE9" s="495"/>
      <c r="AF9" s="495"/>
      <c r="AG9" s="495"/>
      <c r="AH9" s="495"/>
      <c r="AI9" s="495"/>
      <c r="AJ9" s="495"/>
      <c r="AK9" s="495"/>
      <c r="AL9" s="558"/>
      <c r="AM9" s="484" t="s">
        <v>98</v>
      </c>
      <c r="AN9" s="389"/>
      <c r="AO9" s="389"/>
      <c r="AP9" s="389"/>
      <c r="AQ9" s="389"/>
      <c r="AR9" s="389"/>
      <c r="AS9" s="389"/>
      <c r="AT9" s="390"/>
      <c r="AU9" s="472" t="s">
        <v>78</v>
      </c>
      <c r="AV9" s="473"/>
      <c r="AW9" s="473"/>
      <c r="AX9" s="473"/>
      <c r="AY9" s="395" t="s">
        <v>99</v>
      </c>
      <c r="AZ9" s="396"/>
      <c r="BA9" s="396"/>
      <c r="BB9" s="396"/>
      <c r="BC9" s="396"/>
      <c r="BD9" s="396"/>
      <c r="BE9" s="396"/>
      <c r="BF9" s="396"/>
      <c r="BG9" s="396"/>
      <c r="BH9" s="396"/>
      <c r="BI9" s="396"/>
      <c r="BJ9" s="396"/>
      <c r="BK9" s="396"/>
      <c r="BL9" s="396"/>
      <c r="BM9" s="397"/>
      <c r="BN9" s="415">
        <v>-14221</v>
      </c>
      <c r="BO9" s="416"/>
      <c r="BP9" s="416"/>
      <c r="BQ9" s="416"/>
      <c r="BR9" s="416"/>
      <c r="BS9" s="416"/>
      <c r="BT9" s="416"/>
      <c r="BU9" s="417"/>
      <c r="BV9" s="415">
        <v>41743</v>
      </c>
      <c r="BW9" s="416"/>
      <c r="BX9" s="416"/>
      <c r="BY9" s="416"/>
      <c r="BZ9" s="416"/>
      <c r="CA9" s="416"/>
      <c r="CB9" s="416"/>
      <c r="CC9" s="417"/>
      <c r="CD9" s="424" t="s">
        <v>100</v>
      </c>
      <c r="CE9" s="425"/>
      <c r="CF9" s="425"/>
      <c r="CG9" s="425"/>
      <c r="CH9" s="425"/>
      <c r="CI9" s="425"/>
      <c r="CJ9" s="425"/>
      <c r="CK9" s="425"/>
      <c r="CL9" s="425"/>
      <c r="CM9" s="425"/>
      <c r="CN9" s="425"/>
      <c r="CO9" s="425"/>
      <c r="CP9" s="425"/>
      <c r="CQ9" s="425"/>
      <c r="CR9" s="425"/>
      <c r="CS9" s="426"/>
      <c r="CT9" s="385">
        <v>17.7</v>
      </c>
      <c r="CU9" s="386"/>
      <c r="CV9" s="386"/>
      <c r="CW9" s="386"/>
      <c r="CX9" s="386"/>
      <c r="CY9" s="386"/>
      <c r="CZ9" s="386"/>
      <c r="DA9" s="387"/>
      <c r="DB9" s="385">
        <v>16.8</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101</v>
      </c>
      <c r="M10" s="389"/>
      <c r="N10" s="389"/>
      <c r="O10" s="389"/>
      <c r="P10" s="389"/>
      <c r="Q10" s="390"/>
      <c r="R10" s="391">
        <v>3611</v>
      </c>
      <c r="S10" s="392"/>
      <c r="T10" s="392"/>
      <c r="U10" s="392"/>
      <c r="V10" s="394"/>
      <c r="W10" s="559"/>
      <c r="X10" s="377"/>
      <c r="Y10" s="377"/>
      <c r="Z10" s="377"/>
      <c r="AA10" s="377"/>
      <c r="AB10" s="377"/>
      <c r="AC10" s="377"/>
      <c r="AD10" s="377"/>
      <c r="AE10" s="377"/>
      <c r="AF10" s="377"/>
      <c r="AG10" s="377"/>
      <c r="AH10" s="377"/>
      <c r="AI10" s="377"/>
      <c r="AJ10" s="377"/>
      <c r="AK10" s="377"/>
      <c r="AL10" s="560"/>
      <c r="AM10" s="484" t="s">
        <v>102</v>
      </c>
      <c r="AN10" s="389"/>
      <c r="AO10" s="389"/>
      <c r="AP10" s="389"/>
      <c r="AQ10" s="389"/>
      <c r="AR10" s="389"/>
      <c r="AS10" s="389"/>
      <c r="AT10" s="390"/>
      <c r="AU10" s="472" t="s">
        <v>103</v>
      </c>
      <c r="AV10" s="473"/>
      <c r="AW10" s="473"/>
      <c r="AX10" s="473"/>
      <c r="AY10" s="395" t="s">
        <v>104</v>
      </c>
      <c r="AZ10" s="396"/>
      <c r="BA10" s="396"/>
      <c r="BB10" s="396"/>
      <c r="BC10" s="396"/>
      <c r="BD10" s="396"/>
      <c r="BE10" s="396"/>
      <c r="BF10" s="396"/>
      <c r="BG10" s="396"/>
      <c r="BH10" s="396"/>
      <c r="BI10" s="396"/>
      <c r="BJ10" s="396"/>
      <c r="BK10" s="396"/>
      <c r="BL10" s="396"/>
      <c r="BM10" s="397"/>
      <c r="BN10" s="415">
        <v>52400</v>
      </c>
      <c r="BO10" s="416"/>
      <c r="BP10" s="416"/>
      <c r="BQ10" s="416"/>
      <c r="BR10" s="416"/>
      <c r="BS10" s="416"/>
      <c r="BT10" s="416"/>
      <c r="BU10" s="417"/>
      <c r="BV10" s="415">
        <v>71140</v>
      </c>
      <c r="BW10" s="416"/>
      <c r="BX10" s="416"/>
      <c r="BY10" s="416"/>
      <c r="BZ10" s="416"/>
      <c r="CA10" s="416"/>
      <c r="CB10" s="416"/>
      <c r="CC10" s="417"/>
      <c r="CD10" s="144" t="s">
        <v>105</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106</v>
      </c>
      <c r="M11" s="462"/>
      <c r="N11" s="462"/>
      <c r="O11" s="462"/>
      <c r="P11" s="462"/>
      <c r="Q11" s="463"/>
      <c r="R11" s="547" t="s">
        <v>107</v>
      </c>
      <c r="S11" s="548"/>
      <c r="T11" s="548"/>
      <c r="U11" s="548"/>
      <c r="V11" s="549"/>
      <c r="W11" s="559"/>
      <c r="X11" s="377"/>
      <c r="Y11" s="377"/>
      <c r="Z11" s="377"/>
      <c r="AA11" s="377"/>
      <c r="AB11" s="377"/>
      <c r="AC11" s="377"/>
      <c r="AD11" s="377"/>
      <c r="AE11" s="377"/>
      <c r="AF11" s="377"/>
      <c r="AG11" s="377"/>
      <c r="AH11" s="377"/>
      <c r="AI11" s="377"/>
      <c r="AJ11" s="377"/>
      <c r="AK11" s="377"/>
      <c r="AL11" s="560"/>
      <c r="AM11" s="484" t="s">
        <v>108</v>
      </c>
      <c r="AN11" s="389"/>
      <c r="AO11" s="389"/>
      <c r="AP11" s="389"/>
      <c r="AQ11" s="389"/>
      <c r="AR11" s="389"/>
      <c r="AS11" s="389"/>
      <c r="AT11" s="390"/>
      <c r="AU11" s="472" t="s">
        <v>109</v>
      </c>
      <c r="AV11" s="473"/>
      <c r="AW11" s="473"/>
      <c r="AX11" s="473"/>
      <c r="AY11" s="395" t="s">
        <v>110</v>
      </c>
      <c r="AZ11" s="396"/>
      <c r="BA11" s="396"/>
      <c r="BB11" s="396"/>
      <c r="BC11" s="396"/>
      <c r="BD11" s="396"/>
      <c r="BE11" s="396"/>
      <c r="BF11" s="396"/>
      <c r="BG11" s="396"/>
      <c r="BH11" s="396"/>
      <c r="BI11" s="396"/>
      <c r="BJ11" s="396"/>
      <c r="BK11" s="396"/>
      <c r="BL11" s="396"/>
      <c r="BM11" s="397"/>
      <c r="BN11" s="415" t="s">
        <v>111</v>
      </c>
      <c r="BO11" s="416"/>
      <c r="BP11" s="416"/>
      <c r="BQ11" s="416"/>
      <c r="BR11" s="416"/>
      <c r="BS11" s="416"/>
      <c r="BT11" s="416"/>
      <c r="BU11" s="417"/>
      <c r="BV11" s="415" t="s">
        <v>111</v>
      </c>
      <c r="BW11" s="416"/>
      <c r="BX11" s="416"/>
      <c r="BY11" s="416"/>
      <c r="BZ11" s="416"/>
      <c r="CA11" s="416"/>
      <c r="CB11" s="416"/>
      <c r="CC11" s="417"/>
      <c r="CD11" s="424" t="s">
        <v>112</v>
      </c>
      <c r="CE11" s="425"/>
      <c r="CF11" s="425"/>
      <c r="CG11" s="425"/>
      <c r="CH11" s="425"/>
      <c r="CI11" s="425"/>
      <c r="CJ11" s="425"/>
      <c r="CK11" s="425"/>
      <c r="CL11" s="425"/>
      <c r="CM11" s="425"/>
      <c r="CN11" s="425"/>
      <c r="CO11" s="425"/>
      <c r="CP11" s="425"/>
      <c r="CQ11" s="425"/>
      <c r="CR11" s="425"/>
      <c r="CS11" s="426"/>
      <c r="CT11" s="524" t="s">
        <v>111</v>
      </c>
      <c r="CU11" s="525"/>
      <c r="CV11" s="525"/>
      <c r="CW11" s="525"/>
      <c r="CX11" s="525"/>
      <c r="CY11" s="525"/>
      <c r="CZ11" s="525"/>
      <c r="DA11" s="526"/>
      <c r="DB11" s="524" t="s">
        <v>111</v>
      </c>
      <c r="DC11" s="525"/>
      <c r="DD11" s="525"/>
      <c r="DE11" s="525"/>
      <c r="DF11" s="525"/>
      <c r="DG11" s="525"/>
      <c r="DH11" s="525"/>
      <c r="DI11" s="526"/>
      <c r="DJ11" s="139"/>
      <c r="DK11" s="139"/>
      <c r="DL11" s="139"/>
      <c r="DM11" s="139"/>
      <c r="DN11" s="139"/>
      <c r="DO11" s="139"/>
    </row>
    <row r="12" spans="1:119" ht="18.75" customHeight="1">
      <c r="A12" s="140"/>
      <c r="B12" s="527" t="s">
        <v>113</v>
      </c>
      <c r="C12" s="528"/>
      <c r="D12" s="528"/>
      <c r="E12" s="528"/>
      <c r="F12" s="528"/>
      <c r="G12" s="528"/>
      <c r="H12" s="528"/>
      <c r="I12" s="528"/>
      <c r="J12" s="528"/>
      <c r="K12" s="529"/>
      <c r="L12" s="536" t="s">
        <v>114</v>
      </c>
      <c r="M12" s="537"/>
      <c r="N12" s="537"/>
      <c r="O12" s="537"/>
      <c r="P12" s="537"/>
      <c r="Q12" s="538"/>
      <c r="R12" s="539">
        <v>3248</v>
      </c>
      <c r="S12" s="540"/>
      <c r="T12" s="540"/>
      <c r="U12" s="540"/>
      <c r="V12" s="541"/>
      <c r="W12" s="542" t="s">
        <v>1</v>
      </c>
      <c r="X12" s="473"/>
      <c r="Y12" s="473"/>
      <c r="Z12" s="473"/>
      <c r="AA12" s="473"/>
      <c r="AB12" s="543"/>
      <c r="AC12" s="472" t="s">
        <v>115</v>
      </c>
      <c r="AD12" s="473"/>
      <c r="AE12" s="473"/>
      <c r="AF12" s="473"/>
      <c r="AG12" s="543"/>
      <c r="AH12" s="472" t="s">
        <v>116</v>
      </c>
      <c r="AI12" s="473"/>
      <c r="AJ12" s="473"/>
      <c r="AK12" s="473"/>
      <c r="AL12" s="544"/>
      <c r="AM12" s="484" t="s">
        <v>117</v>
      </c>
      <c r="AN12" s="389"/>
      <c r="AO12" s="389"/>
      <c r="AP12" s="389"/>
      <c r="AQ12" s="389"/>
      <c r="AR12" s="389"/>
      <c r="AS12" s="389"/>
      <c r="AT12" s="390"/>
      <c r="AU12" s="472" t="s">
        <v>118</v>
      </c>
      <c r="AV12" s="473"/>
      <c r="AW12" s="473"/>
      <c r="AX12" s="473"/>
      <c r="AY12" s="395" t="s">
        <v>119</v>
      </c>
      <c r="AZ12" s="396"/>
      <c r="BA12" s="396"/>
      <c r="BB12" s="396"/>
      <c r="BC12" s="396"/>
      <c r="BD12" s="396"/>
      <c r="BE12" s="396"/>
      <c r="BF12" s="396"/>
      <c r="BG12" s="396"/>
      <c r="BH12" s="396"/>
      <c r="BI12" s="396"/>
      <c r="BJ12" s="396"/>
      <c r="BK12" s="396"/>
      <c r="BL12" s="396"/>
      <c r="BM12" s="397"/>
      <c r="BN12" s="415" t="s">
        <v>120</v>
      </c>
      <c r="BO12" s="416"/>
      <c r="BP12" s="416"/>
      <c r="BQ12" s="416"/>
      <c r="BR12" s="416"/>
      <c r="BS12" s="416"/>
      <c r="BT12" s="416"/>
      <c r="BU12" s="417"/>
      <c r="BV12" s="415" t="s">
        <v>120</v>
      </c>
      <c r="BW12" s="416"/>
      <c r="BX12" s="416"/>
      <c r="BY12" s="416"/>
      <c r="BZ12" s="416"/>
      <c r="CA12" s="416"/>
      <c r="CB12" s="416"/>
      <c r="CC12" s="417"/>
      <c r="CD12" s="424" t="s">
        <v>121</v>
      </c>
      <c r="CE12" s="425"/>
      <c r="CF12" s="425"/>
      <c r="CG12" s="425"/>
      <c r="CH12" s="425"/>
      <c r="CI12" s="425"/>
      <c r="CJ12" s="425"/>
      <c r="CK12" s="425"/>
      <c r="CL12" s="425"/>
      <c r="CM12" s="425"/>
      <c r="CN12" s="425"/>
      <c r="CO12" s="425"/>
      <c r="CP12" s="425"/>
      <c r="CQ12" s="425"/>
      <c r="CR12" s="425"/>
      <c r="CS12" s="426"/>
      <c r="CT12" s="524" t="s">
        <v>120</v>
      </c>
      <c r="CU12" s="525"/>
      <c r="CV12" s="525"/>
      <c r="CW12" s="525"/>
      <c r="CX12" s="525"/>
      <c r="CY12" s="525"/>
      <c r="CZ12" s="525"/>
      <c r="DA12" s="526"/>
      <c r="DB12" s="524" t="s">
        <v>120</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122</v>
      </c>
      <c r="N13" s="514"/>
      <c r="O13" s="514"/>
      <c r="P13" s="514"/>
      <c r="Q13" s="515"/>
      <c r="R13" s="516">
        <v>3205</v>
      </c>
      <c r="S13" s="517"/>
      <c r="T13" s="517"/>
      <c r="U13" s="517"/>
      <c r="V13" s="518"/>
      <c r="W13" s="504" t="s">
        <v>123</v>
      </c>
      <c r="X13" s="428"/>
      <c r="Y13" s="428"/>
      <c r="Z13" s="428"/>
      <c r="AA13" s="428"/>
      <c r="AB13" s="429"/>
      <c r="AC13" s="391">
        <v>224</v>
      </c>
      <c r="AD13" s="392"/>
      <c r="AE13" s="392"/>
      <c r="AF13" s="392"/>
      <c r="AG13" s="393"/>
      <c r="AH13" s="391">
        <v>264</v>
      </c>
      <c r="AI13" s="392"/>
      <c r="AJ13" s="392"/>
      <c r="AK13" s="392"/>
      <c r="AL13" s="394"/>
      <c r="AM13" s="484" t="s">
        <v>124</v>
      </c>
      <c r="AN13" s="389"/>
      <c r="AO13" s="389"/>
      <c r="AP13" s="389"/>
      <c r="AQ13" s="389"/>
      <c r="AR13" s="389"/>
      <c r="AS13" s="389"/>
      <c r="AT13" s="390"/>
      <c r="AU13" s="472" t="s">
        <v>125</v>
      </c>
      <c r="AV13" s="473"/>
      <c r="AW13" s="473"/>
      <c r="AX13" s="473"/>
      <c r="AY13" s="395" t="s">
        <v>126</v>
      </c>
      <c r="AZ13" s="396"/>
      <c r="BA13" s="396"/>
      <c r="BB13" s="396"/>
      <c r="BC13" s="396"/>
      <c r="BD13" s="396"/>
      <c r="BE13" s="396"/>
      <c r="BF13" s="396"/>
      <c r="BG13" s="396"/>
      <c r="BH13" s="396"/>
      <c r="BI13" s="396"/>
      <c r="BJ13" s="396"/>
      <c r="BK13" s="396"/>
      <c r="BL13" s="396"/>
      <c r="BM13" s="397"/>
      <c r="BN13" s="415">
        <v>38179</v>
      </c>
      <c r="BO13" s="416"/>
      <c r="BP13" s="416"/>
      <c r="BQ13" s="416"/>
      <c r="BR13" s="416"/>
      <c r="BS13" s="416"/>
      <c r="BT13" s="416"/>
      <c r="BU13" s="417"/>
      <c r="BV13" s="415">
        <v>112883</v>
      </c>
      <c r="BW13" s="416"/>
      <c r="BX13" s="416"/>
      <c r="BY13" s="416"/>
      <c r="BZ13" s="416"/>
      <c r="CA13" s="416"/>
      <c r="CB13" s="416"/>
      <c r="CC13" s="417"/>
      <c r="CD13" s="424" t="s">
        <v>127</v>
      </c>
      <c r="CE13" s="425"/>
      <c r="CF13" s="425"/>
      <c r="CG13" s="425"/>
      <c r="CH13" s="425"/>
      <c r="CI13" s="425"/>
      <c r="CJ13" s="425"/>
      <c r="CK13" s="425"/>
      <c r="CL13" s="425"/>
      <c r="CM13" s="425"/>
      <c r="CN13" s="425"/>
      <c r="CO13" s="425"/>
      <c r="CP13" s="425"/>
      <c r="CQ13" s="425"/>
      <c r="CR13" s="425"/>
      <c r="CS13" s="426"/>
      <c r="CT13" s="385">
        <v>8.3000000000000007</v>
      </c>
      <c r="CU13" s="386"/>
      <c r="CV13" s="386"/>
      <c r="CW13" s="386"/>
      <c r="CX13" s="386"/>
      <c r="CY13" s="386"/>
      <c r="CZ13" s="386"/>
      <c r="DA13" s="387"/>
      <c r="DB13" s="385">
        <v>7.4</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128</v>
      </c>
      <c r="M14" s="545"/>
      <c r="N14" s="545"/>
      <c r="O14" s="545"/>
      <c r="P14" s="545"/>
      <c r="Q14" s="546"/>
      <c r="R14" s="516">
        <v>3344</v>
      </c>
      <c r="S14" s="517"/>
      <c r="T14" s="517"/>
      <c r="U14" s="517"/>
      <c r="V14" s="518"/>
      <c r="W14" s="519"/>
      <c r="X14" s="431"/>
      <c r="Y14" s="431"/>
      <c r="Z14" s="431"/>
      <c r="AA14" s="431"/>
      <c r="AB14" s="432"/>
      <c r="AC14" s="509">
        <v>14.2</v>
      </c>
      <c r="AD14" s="510"/>
      <c r="AE14" s="510"/>
      <c r="AF14" s="510"/>
      <c r="AG14" s="511"/>
      <c r="AH14" s="509">
        <v>15.4</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129</v>
      </c>
      <c r="CE14" s="422"/>
      <c r="CF14" s="422"/>
      <c r="CG14" s="422"/>
      <c r="CH14" s="422"/>
      <c r="CI14" s="422"/>
      <c r="CJ14" s="422"/>
      <c r="CK14" s="422"/>
      <c r="CL14" s="422"/>
      <c r="CM14" s="422"/>
      <c r="CN14" s="422"/>
      <c r="CO14" s="422"/>
      <c r="CP14" s="422"/>
      <c r="CQ14" s="422"/>
      <c r="CR14" s="422"/>
      <c r="CS14" s="423"/>
      <c r="CT14" s="520">
        <v>18.100000000000001</v>
      </c>
      <c r="CU14" s="488"/>
      <c r="CV14" s="488"/>
      <c r="CW14" s="488"/>
      <c r="CX14" s="488"/>
      <c r="CY14" s="488"/>
      <c r="CZ14" s="488"/>
      <c r="DA14" s="489"/>
      <c r="DB14" s="520">
        <v>28.5</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122</v>
      </c>
      <c r="N15" s="514"/>
      <c r="O15" s="514"/>
      <c r="P15" s="514"/>
      <c r="Q15" s="515"/>
      <c r="R15" s="516">
        <v>3311</v>
      </c>
      <c r="S15" s="517"/>
      <c r="T15" s="517"/>
      <c r="U15" s="517"/>
      <c r="V15" s="518"/>
      <c r="W15" s="504" t="s">
        <v>130</v>
      </c>
      <c r="X15" s="428"/>
      <c r="Y15" s="428"/>
      <c r="Z15" s="428"/>
      <c r="AA15" s="428"/>
      <c r="AB15" s="429"/>
      <c r="AC15" s="391">
        <v>467</v>
      </c>
      <c r="AD15" s="392"/>
      <c r="AE15" s="392"/>
      <c r="AF15" s="392"/>
      <c r="AG15" s="393"/>
      <c r="AH15" s="391">
        <v>626</v>
      </c>
      <c r="AI15" s="392"/>
      <c r="AJ15" s="392"/>
      <c r="AK15" s="392"/>
      <c r="AL15" s="394"/>
      <c r="AM15" s="484"/>
      <c r="AN15" s="389"/>
      <c r="AO15" s="389"/>
      <c r="AP15" s="389"/>
      <c r="AQ15" s="389"/>
      <c r="AR15" s="389"/>
      <c r="AS15" s="389"/>
      <c r="AT15" s="390"/>
      <c r="AU15" s="472"/>
      <c r="AV15" s="473"/>
      <c r="AW15" s="473"/>
      <c r="AX15" s="473"/>
      <c r="AY15" s="407" t="s">
        <v>131</v>
      </c>
      <c r="AZ15" s="408"/>
      <c r="BA15" s="408"/>
      <c r="BB15" s="408"/>
      <c r="BC15" s="408"/>
      <c r="BD15" s="408"/>
      <c r="BE15" s="408"/>
      <c r="BF15" s="408"/>
      <c r="BG15" s="408"/>
      <c r="BH15" s="408"/>
      <c r="BI15" s="408"/>
      <c r="BJ15" s="408"/>
      <c r="BK15" s="408"/>
      <c r="BL15" s="408"/>
      <c r="BM15" s="409"/>
      <c r="BN15" s="410">
        <v>233167</v>
      </c>
      <c r="BO15" s="411"/>
      <c r="BP15" s="411"/>
      <c r="BQ15" s="411"/>
      <c r="BR15" s="411"/>
      <c r="BS15" s="411"/>
      <c r="BT15" s="411"/>
      <c r="BU15" s="412"/>
      <c r="BV15" s="410">
        <v>236865</v>
      </c>
      <c r="BW15" s="411"/>
      <c r="BX15" s="411"/>
      <c r="BY15" s="411"/>
      <c r="BZ15" s="411"/>
      <c r="CA15" s="411"/>
      <c r="CB15" s="411"/>
      <c r="CC15" s="412"/>
      <c r="CD15" s="521" t="s">
        <v>132</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133</v>
      </c>
      <c r="M16" s="507"/>
      <c r="N16" s="507"/>
      <c r="O16" s="507"/>
      <c r="P16" s="507"/>
      <c r="Q16" s="508"/>
      <c r="R16" s="501" t="s">
        <v>134</v>
      </c>
      <c r="S16" s="502"/>
      <c r="T16" s="502"/>
      <c r="U16" s="502"/>
      <c r="V16" s="503"/>
      <c r="W16" s="519"/>
      <c r="X16" s="431"/>
      <c r="Y16" s="431"/>
      <c r="Z16" s="431"/>
      <c r="AA16" s="431"/>
      <c r="AB16" s="432"/>
      <c r="AC16" s="509">
        <v>29.7</v>
      </c>
      <c r="AD16" s="510"/>
      <c r="AE16" s="510"/>
      <c r="AF16" s="510"/>
      <c r="AG16" s="511"/>
      <c r="AH16" s="509">
        <v>36.5</v>
      </c>
      <c r="AI16" s="510"/>
      <c r="AJ16" s="510"/>
      <c r="AK16" s="510"/>
      <c r="AL16" s="512"/>
      <c r="AM16" s="484"/>
      <c r="AN16" s="389"/>
      <c r="AO16" s="389"/>
      <c r="AP16" s="389"/>
      <c r="AQ16" s="389"/>
      <c r="AR16" s="389"/>
      <c r="AS16" s="389"/>
      <c r="AT16" s="390"/>
      <c r="AU16" s="472"/>
      <c r="AV16" s="473"/>
      <c r="AW16" s="473"/>
      <c r="AX16" s="473"/>
      <c r="AY16" s="395" t="s">
        <v>135</v>
      </c>
      <c r="AZ16" s="396"/>
      <c r="BA16" s="396"/>
      <c r="BB16" s="396"/>
      <c r="BC16" s="396"/>
      <c r="BD16" s="396"/>
      <c r="BE16" s="396"/>
      <c r="BF16" s="396"/>
      <c r="BG16" s="396"/>
      <c r="BH16" s="396"/>
      <c r="BI16" s="396"/>
      <c r="BJ16" s="396"/>
      <c r="BK16" s="396"/>
      <c r="BL16" s="396"/>
      <c r="BM16" s="397"/>
      <c r="BN16" s="415">
        <v>1985188</v>
      </c>
      <c r="BO16" s="416"/>
      <c r="BP16" s="416"/>
      <c r="BQ16" s="416"/>
      <c r="BR16" s="416"/>
      <c r="BS16" s="416"/>
      <c r="BT16" s="416"/>
      <c r="BU16" s="417"/>
      <c r="BV16" s="415">
        <v>2007679</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136</v>
      </c>
      <c r="N17" s="499"/>
      <c r="O17" s="499"/>
      <c r="P17" s="499"/>
      <c r="Q17" s="500"/>
      <c r="R17" s="501" t="s">
        <v>137</v>
      </c>
      <c r="S17" s="502"/>
      <c r="T17" s="502"/>
      <c r="U17" s="502"/>
      <c r="V17" s="503"/>
      <c r="W17" s="504" t="s">
        <v>138</v>
      </c>
      <c r="X17" s="428"/>
      <c r="Y17" s="428"/>
      <c r="Z17" s="428"/>
      <c r="AA17" s="428"/>
      <c r="AB17" s="429"/>
      <c r="AC17" s="391">
        <v>882</v>
      </c>
      <c r="AD17" s="392"/>
      <c r="AE17" s="392"/>
      <c r="AF17" s="392"/>
      <c r="AG17" s="393"/>
      <c r="AH17" s="391">
        <v>826</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286282</v>
      </c>
      <c r="BO17" s="416"/>
      <c r="BP17" s="416"/>
      <c r="BQ17" s="416"/>
      <c r="BR17" s="416"/>
      <c r="BS17" s="416"/>
      <c r="BT17" s="416"/>
      <c r="BU17" s="417"/>
      <c r="BV17" s="415">
        <v>290504</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140</v>
      </c>
      <c r="C18" s="478"/>
      <c r="D18" s="478"/>
      <c r="E18" s="479"/>
      <c r="F18" s="479"/>
      <c r="G18" s="479"/>
      <c r="H18" s="479"/>
      <c r="I18" s="479"/>
      <c r="J18" s="479"/>
      <c r="K18" s="479"/>
      <c r="L18" s="480">
        <v>188.36</v>
      </c>
      <c r="M18" s="480"/>
      <c r="N18" s="480"/>
      <c r="O18" s="480"/>
      <c r="P18" s="480"/>
      <c r="Q18" s="480"/>
      <c r="R18" s="481"/>
      <c r="S18" s="481"/>
      <c r="T18" s="481"/>
      <c r="U18" s="481"/>
      <c r="V18" s="482"/>
      <c r="W18" s="496"/>
      <c r="X18" s="497"/>
      <c r="Y18" s="497"/>
      <c r="Z18" s="497"/>
      <c r="AA18" s="497"/>
      <c r="AB18" s="505"/>
      <c r="AC18" s="379">
        <v>56.1</v>
      </c>
      <c r="AD18" s="380"/>
      <c r="AE18" s="380"/>
      <c r="AF18" s="380"/>
      <c r="AG18" s="483"/>
      <c r="AH18" s="379">
        <v>48.1</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1818291</v>
      </c>
      <c r="BO18" s="416"/>
      <c r="BP18" s="416"/>
      <c r="BQ18" s="416"/>
      <c r="BR18" s="416"/>
      <c r="BS18" s="416"/>
      <c r="BT18" s="416"/>
      <c r="BU18" s="417"/>
      <c r="BV18" s="415">
        <v>1650017</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142</v>
      </c>
      <c r="C19" s="478"/>
      <c r="D19" s="478"/>
      <c r="E19" s="479"/>
      <c r="F19" s="479"/>
      <c r="G19" s="479"/>
      <c r="H19" s="479"/>
      <c r="I19" s="479"/>
      <c r="J19" s="479"/>
      <c r="K19" s="479"/>
      <c r="L19" s="485">
        <v>17</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2432264</v>
      </c>
      <c r="BO19" s="416"/>
      <c r="BP19" s="416"/>
      <c r="BQ19" s="416"/>
      <c r="BR19" s="416"/>
      <c r="BS19" s="416"/>
      <c r="BT19" s="416"/>
      <c r="BU19" s="417"/>
      <c r="BV19" s="415">
        <v>2523841</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144</v>
      </c>
      <c r="C20" s="478"/>
      <c r="D20" s="478"/>
      <c r="E20" s="479"/>
      <c r="F20" s="479"/>
      <c r="G20" s="479"/>
      <c r="H20" s="479"/>
      <c r="I20" s="479"/>
      <c r="J20" s="479"/>
      <c r="K20" s="479"/>
      <c r="L20" s="485">
        <v>1446</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3989646</v>
      </c>
      <c r="BO23" s="416"/>
      <c r="BP23" s="416"/>
      <c r="BQ23" s="416"/>
      <c r="BR23" s="416"/>
      <c r="BS23" s="416"/>
      <c r="BT23" s="416"/>
      <c r="BU23" s="417"/>
      <c r="BV23" s="415">
        <v>4046421</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153</v>
      </c>
      <c r="F24" s="389"/>
      <c r="G24" s="389"/>
      <c r="H24" s="389"/>
      <c r="I24" s="389"/>
      <c r="J24" s="389"/>
      <c r="K24" s="390"/>
      <c r="L24" s="391">
        <v>1</v>
      </c>
      <c r="M24" s="392"/>
      <c r="N24" s="392"/>
      <c r="O24" s="392"/>
      <c r="P24" s="393"/>
      <c r="Q24" s="391">
        <v>6500</v>
      </c>
      <c r="R24" s="392"/>
      <c r="S24" s="392"/>
      <c r="T24" s="392"/>
      <c r="U24" s="392"/>
      <c r="V24" s="393"/>
      <c r="W24" s="457"/>
      <c r="X24" s="448"/>
      <c r="Y24" s="449"/>
      <c r="Z24" s="388" t="s">
        <v>154</v>
      </c>
      <c r="AA24" s="389"/>
      <c r="AB24" s="389"/>
      <c r="AC24" s="389"/>
      <c r="AD24" s="389"/>
      <c r="AE24" s="389"/>
      <c r="AF24" s="389"/>
      <c r="AG24" s="390"/>
      <c r="AH24" s="391">
        <v>67</v>
      </c>
      <c r="AI24" s="392"/>
      <c r="AJ24" s="392"/>
      <c r="AK24" s="392"/>
      <c r="AL24" s="393"/>
      <c r="AM24" s="391">
        <v>187466</v>
      </c>
      <c r="AN24" s="392"/>
      <c r="AO24" s="392"/>
      <c r="AP24" s="392"/>
      <c r="AQ24" s="392"/>
      <c r="AR24" s="393"/>
      <c r="AS24" s="391">
        <v>2798</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3198666</v>
      </c>
      <c r="BO24" s="416"/>
      <c r="BP24" s="416"/>
      <c r="BQ24" s="416"/>
      <c r="BR24" s="416"/>
      <c r="BS24" s="416"/>
      <c r="BT24" s="416"/>
      <c r="BU24" s="417"/>
      <c r="BV24" s="415">
        <v>3185214</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156</v>
      </c>
      <c r="F25" s="389"/>
      <c r="G25" s="389"/>
      <c r="H25" s="389"/>
      <c r="I25" s="389"/>
      <c r="J25" s="389"/>
      <c r="K25" s="390"/>
      <c r="L25" s="391">
        <v>1</v>
      </c>
      <c r="M25" s="392"/>
      <c r="N25" s="392"/>
      <c r="O25" s="392"/>
      <c r="P25" s="393"/>
      <c r="Q25" s="391">
        <v>5600</v>
      </c>
      <c r="R25" s="392"/>
      <c r="S25" s="392"/>
      <c r="T25" s="392"/>
      <c r="U25" s="392"/>
      <c r="V25" s="393"/>
      <c r="W25" s="457"/>
      <c r="X25" s="448"/>
      <c r="Y25" s="449"/>
      <c r="Z25" s="388" t="s">
        <v>157</v>
      </c>
      <c r="AA25" s="389"/>
      <c r="AB25" s="389"/>
      <c r="AC25" s="389"/>
      <c r="AD25" s="389"/>
      <c r="AE25" s="389"/>
      <c r="AF25" s="389"/>
      <c r="AG25" s="390"/>
      <c r="AH25" s="391" t="s">
        <v>120</v>
      </c>
      <c r="AI25" s="392"/>
      <c r="AJ25" s="392"/>
      <c r="AK25" s="392"/>
      <c r="AL25" s="393"/>
      <c r="AM25" s="391" t="s">
        <v>120</v>
      </c>
      <c r="AN25" s="392"/>
      <c r="AO25" s="392"/>
      <c r="AP25" s="392"/>
      <c r="AQ25" s="392"/>
      <c r="AR25" s="393"/>
      <c r="AS25" s="391" t="s">
        <v>120</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t="s">
        <v>120</v>
      </c>
      <c r="BO25" s="411"/>
      <c r="BP25" s="411"/>
      <c r="BQ25" s="411"/>
      <c r="BR25" s="411"/>
      <c r="BS25" s="411"/>
      <c r="BT25" s="411"/>
      <c r="BU25" s="412"/>
      <c r="BV25" s="410" t="s">
        <v>120</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159</v>
      </c>
      <c r="F26" s="389"/>
      <c r="G26" s="389"/>
      <c r="H26" s="389"/>
      <c r="I26" s="389"/>
      <c r="J26" s="389"/>
      <c r="K26" s="390"/>
      <c r="L26" s="391">
        <v>1</v>
      </c>
      <c r="M26" s="392"/>
      <c r="N26" s="392"/>
      <c r="O26" s="392"/>
      <c r="P26" s="393"/>
      <c r="Q26" s="391">
        <v>5150</v>
      </c>
      <c r="R26" s="392"/>
      <c r="S26" s="392"/>
      <c r="T26" s="392"/>
      <c r="U26" s="392"/>
      <c r="V26" s="393"/>
      <c r="W26" s="457"/>
      <c r="X26" s="448"/>
      <c r="Y26" s="449"/>
      <c r="Z26" s="388" t="s">
        <v>160</v>
      </c>
      <c r="AA26" s="470"/>
      <c r="AB26" s="470"/>
      <c r="AC26" s="470"/>
      <c r="AD26" s="470"/>
      <c r="AE26" s="470"/>
      <c r="AF26" s="470"/>
      <c r="AG26" s="471"/>
      <c r="AH26" s="391" t="s">
        <v>120</v>
      </c>
      <c r="AI26" s="392"/>
      <c r="AJ26" s="392"/>
      <c r="AK26" s="392"/>
      <c r="AL26" s="393"/>
      <c r="AM26" s="391" t="s">
        <v>120</v>
      </c>
      <c r="AN26" s="392"/>
      <c r="AO26" s="392"/>
      <c r="AP26" s="392"/>
      <c r="AQ26" s="392"/>
      <c r="AR26" s="393"/>
      <c r="AS26" s="391" t="s">
        <v>120</v>
      </c>
      <c r="AT26" s="392"/>
      <c r="AU26" s="392"/>
      <c r="AV26" s="392"/>
      <c r="AW26" s="392"/>
      <c r="AX26" s="394"/>
      <c r="AY26" s="424" t="s">
        <v>161</v>
      </c>
      <c r="AZ26" s="425"/>
      <c r="BA26" s="425"/>
      <c r="BB26" s="425"/>
      <c r="BC26" s="425"/>
      <c r="BD26" s="425"/>
      <c r="BE26" s="425"/>
      <c r="BF26" s="425"/>
      <c r="BG26" s="425"/>
      <c r="BH26" s="425"/>
      <c r="BI26" s="425"/>
      <c r="BJ26" s="425"/>
      <c r="BK26" s="425"/>
      <c r="BL26" s="425"/>
      <c r="BM26" s="426"/>
      <c r="BN26" s="415" t="s">
        <v>120</v>
      </c>
      <c r="BO26" s="416"/>
      <c r="BP26" s="416"/>
      <c r="BQ26" s="416"/>
      <c r="BR26" s="416"/>
      <c r="BS26" s="416"/>
      <c r="BT26" s="416"/>
      <c r="BU26" s="417"/>
      <c r="BV26" s="415" t="s">
        <v>120</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162</v>
      </c>
      <c r="F27" s="389"/>
      <c r="G27" s="389"/>
      <c r="H27" s="389"/>
      <c r="I27" s="389"/>
      <c r="J27" s="389"/>
      <c r="K27" s="390"/>
      <c r="L27" s="391">
        <v>1</v>
      </c>
      <c r="M27" s="392"/>
      <c r="N27" s="392"/>
      <c r="O27" s="392"/>
      <c r="P27" s="393"/>
      <c r="Q27" s="391">
        <v>2400</v>
      </c>
      <c r="R27" s="392"/>
      <c r="S27" s="392"/>
      <c r="T27" s="392"/>
      <c r="U27" s="392"/>
      <c r="V27" s="393"/>
      <c r="W27" s="457"/>
      <c r="X27" s="448"/>
      <c r="Y27" s="449"/>
      <c r="Z27" s="388" t="s">
        <v>163</v>
      </c>
      <c r="AA27" s="389"/>
      <c r="AB27" s="389"/>
      <c r="AC27" s="389"/>
      <c r="AD27" s="389"/>
      <c r="AE27" s="389"/>
      <c r="AF27" s="389"/>
      <c r="AG27" s="390"/>
      <c r="AH27" s="391">
        <v>1</v>
      </c>
      <c r="AI27" s="392"/>
      <c r="AJ27" s="392"/>
      <c r="AK27" s="392"/>
      <c r="AL27" s="393"/>
      <c r="AM27" s="391" t="s">
        <v>164</v>
      </c>
      <c r="AN27" s="392"/>
      <c r="AO27" s="392"/>
      <c r="AP27" s="392"/>
      <c r="AQ27" s="392"/>
      <c r="AR27" s="393"/>
      <c r="AS27" s="391" t="s">
        <v>164</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v>79997</v>
      </c>
      <c r="BO27" s="419"/>
      <c r="BP27" s="419"/>
      <c r="BQ27" s="419"/>
      <c r="BR27" s="419"/>
      <c r="BS27" s="419"/>
      <c r="BT27" s="419"/>
      <c r="BU27" s="420"/>
      <c r="BV27" s="418">
        <v>79727</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166</v>
      </c>
      <c r="F28" s="389"/>
      <c r="G28" s="389"/>
      <c r="H28" s="389"/>
      <c r="I28" s="389"/>
      <c r="J28" s="389"/>
      <c r="K28" s="390"/>
      <c r="L28" s="391">
        <v>1</v>
      </c>
      <c r="M28" s="392"/>
      <c r="N28" s="392"/>
      <c r="O28" s="392"/>
      <c r="P28" s="393"/>
      <c r="Q28" s="391">
        <v>1930</v>
      </c>
      <c r="R28" s="392"/>
      <c r="S28" s="392"/>
      <c r="T28" s="392"/>
      <c r="U28" s="392"/>
      <c r="V28" s="393"/>
      <c r="W28" s="457"/>
      <c r="X28" s="448"/>
      <c r="Y28" s="449"/>
      <c r="Z28" s="388" t="s">
        <v>167</v>
      </c>
      <c r="AA28" s="389"/>
      <c r="AB28" s="389"/>
      <c r="AC28" s="389"/>
      <c r="AD28" s="389"/>
      <c r="AE28" s="389"/>
      <c r="AF28" s="389"/>
      <c r="AG28" s="390"/>
      <c r="AH28" s="391" t="s">
        <v>120</v>
      </c>
      <c r="AI28" s="392"/>
      <c r="AJ28" s="392"/>
      <c r="AK28" s="392"/>
      <c r="AL28" s="393"/>
      <c r="AM28" s="391" t="s">
        <v>120</v>
      </c>
      <c r="AN28" s="392"/>
      <c r="AO28" s="392"/>
      <c r="AP28" s="392"/>
      <c r="AQ28" s="392"/>
      <c r="AR28" s="393"/>
      <c r="AS28" s="391" t="s">
        <v>120</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791840</v>
      </c>
      <c r="BO28" s="411"/>
      <c r="BP28" s="411"/>
      <c r="BQ28" s="411"/>
      <c r="BR28" s="411"/>
      <c r="BS28" s="411"/>
      <c r="BT28" s="411"/>
      <c r="BU28" s="412"/>
      <c r="BV28" s="410">
        <v>739440</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170</v>
      </c>
      <c r="F29" s="389"/>
      <c r="G29" s="389"/>
      <c r="H29" s="389"/>
      <c r="I29" s="389"/>
      <c r="J29" s="389"/>
      <c r="K29" s="390"/>
      <c r="L29" s="391">
        <v>8</v>
      </c>
      <c r="M29" s="392"/>
      <c r="N29" s="392"/>
      <c r="O29" s="392"/>
      <c r="P29" s="393"/>
      <c r="Q29" s="391">
        <v>1620</v>
      </c>
      <c r="R29" s="392"/>
      <c r="S29" s="392"/>
      <c r="T29" s="392"/>
      <c r="U29" s="392"/>
      <c r="V29" s="393"/>
      <c r="W29" s="458"/>
      <c r="X29" s="459"/>
      <c r="Y29" s="460"/>
      <c r="Z29" s="388" t="s">
        <v>171</v>
      </c>
      <c r="AA29" s="389"/>
      <c r="AB29" s="389"/>
      <c r="AC29" s="389"/>
      <c r="AD29" s="389"/>
      <c r="AE29" s="389"/>
      <c r="AF29" s="389"/>
      <c r="AG29" s="390"/>
      <c r="AH29" s="391">
        <v>68</v>
      </c>
      <c r="AI29" s="392"/>
      <c r="AJ29" s="392"/>
      <c r="AK29" s="392"/>
      <c r="AL29" s="393"/>
      <c r="AM29" s="391">
        <v>190517</v>
      </c>
      <c r="AN29" s="392"/>
      <c r="AO29" s="392"/>
      <c r="AP29" s="392"/>
      <c r="AQ29" s="392"/>
      <c r="AR29" s="393"/>
      <c r="AS29" s="391">
        <v>2802</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292160</v>
      </c>
      <c r="BO29" s="416"/>
      <c r="BP29" s="416"/>
      <c r="BQ29" s="416"/>
      <c r="BR29" s="416"/>
      <c r="BS29" s="416"/>
      <c r="BT29" s="416"/>
      <c r="BU29" s="417"/>
      <c r="BV29" s="415">
        <v>292130</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96.7</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646490</v>
      </c>
      <c r="BO30" s="419"/>
      <c r="BP30" s="419"/>
      <c r="BQ30" s="419"/>
      <c r="BR30" s="419"/>
      <c r="BS30" s="419"/>
      <c r="BT30" s="419"/>
      <c r="BU30" s="420"/>
      <c r="BV30" s="418">
        <v>565570</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国民健康保険事業特別会計</v>
      </c>
      <c r="X34" s="374"/>
      <c r="Y34" s="374"/>
      <c r="Z34" s="374"/>
      <c r="AA34" s="374"/>
      <c r="AB34" s="374"/>
      <c r="AC34" s="374"/>
      <c r="AD34" s="374"/>
      <c r="AE34" s="374"/>
      <c r="AF34" s="374"/>
      <c r="AG34" s="374"/>
      <c r="AH34" s="374"/>
      <c r="AI34" s="374"/>
      <c r="AJ34" s="374"/>
      <c r="AK34" s="374"/>
      <c r="AL34" s="167"/>
      <c r="AM34" s="375" t="str">
        <f>IF(AO34="","",MAX(C34:D43,U34:V43)+1)</f>
        <v/>
      </c>
      <c r="AN34" s="375"/>
      <c r="AO34" s="374"/>
      <c r="AP34" s="374"/>
      <c r="AQ34" s="374"/>
      <c r="AR34" s="374"/>
      <c r="AS34" s="374"/>
      <c r="AT34" s="374"/>
      <c r="AU34" s="374"/>
      <c r="AV34" s="374"/>
      <c r="AW34" s="374"/>
      <c r="AX34" s="374"/>
      <c r="AY34" s="374"/>
      <c r="AZ34" s="374"/>
      <c r="BA34" s="374"/>
      <c r="BB34" s="374"/>
      <c r="BC34" s="374"/>
      <c r="BD34" s="167"/>
      <c r="BE34" s="375">
        <f>IF(BG34="","",MAX(C34:D43,U34:V43,AM34:AN43)+1)</f>
        <v>5</v>
      </c>
      <c r="BF34" s="375"/>
      <c r="BG34" s="374" t="str">
        <f>IF('各会計、関係団体の財政状況及び健全化判断比率'!B31="","",'各会計、関係団体の財政状況及び健全化判断比率'!B31)</f>
        <v>簡易水道事業特別会計</v>
      </c>
      <c r="BH34" s="374"/>
      <c r="BI34" s="374"/>
      <c r="BJ34" s="374"/>
      <c r="BK34" s="374"/>
      <c r="BL34" s="374"/>
      <c r="BM34" s="374"/>
      <c r="BN34" s="374"/>
      <c r="BO34" s="374"/>
      <c r="BP34" s="374"/>
      <c r="BQ34" s="374"/>
      <c r="BR34" s="374"/>
      <c r="BS34" s="374"/>
      <c r="BT34" s="374"/>
      <c r="BU34" s="374"/>
      <c r="BV34" s="167"/>
      <c r="BW34" s="375">
        <f>IF(BY34="","",MAX(C34:D43,U34:V43,AM34:AN43,BE34:BF43)+1)</f>
        <v>7</v>
      </c>
      <c r="BX34" s="375"/>
      <c r="BY34" s="374" t="str">
        <f>IF('各会計、関係団体の財政状況及び健全化判断比率'!B68="","",'各会計、関係団体の財政状況及び健全化判断比率'!B68)</f>
        <v>北後志衛生施設組合</v>
      </c>
      <c r="BZ34" s="374"/>
      <c r="CA34" s="374"/>
      <c r="CB34" s="374"/>
      <c r="CC34" s="374"/>
      <c r="CD34" s="374"/>
      <c r="CE34" s="374"/>
      <c r="CF34" s="374"/>
      <c r="CG34" s="374"/>
      <c r="CH34" s="374"/>
      <c r="CI34" s="374"/>
      <c r="CJ34" s="374"/>
      <c r="CK34" s="374"/>
      <c r="CL34" s="374"/>
      <c r="CM34" s="374"/>
      <c r="CN34" s="167"/>
      <c r="CO34" s="375" t="str">
        <f>IF(CQ34="","",MAX(C34:D43,U34:V43,AM34:AN43,BE34:BF43,BW34:BX43)+1)</f>
        <v/>
      </c>
      <c r="CP34" s="375"/>
      <c r="CQ34" s="374" t="str">
        <f>IF('各会計、関係団体の財政状況及び健全化判断比率'!BS7="","",'各会計、関係団体の財政状況及び健全化判断比率'!BS7)</f>
        <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後期高齢者医療特別会計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6</v>
      </c>
      <c r="BF35" s="375"/>
      <c r="BG35" s="374" t="str">
        <f>IF('各会計、関係団体の財政状況及び健全化判断比率'!B32="","",'各会計、関係団体の財政状況及び健全化判断比率'!B32)</f>
        <v>公共下水道事業特別会計</v>
      </c>
      <c r="BH35" s="374"/>
      <c r="BI35" s="374"/>
      <c r="BJ35" s="374"/>
      <c r="BK35" s="374"/>
      <c r="BL35" s="374"/>
      <c r="BM35" s="374"/>
      <c r="BN35" s="374"/>
      <c r="BO35" s="374"/>
      <c r="BP35" s="374"/>
      <c r="BQ35" s="374"/>
      <c r="BR35" s="374"/>
      <c r="BS35" s="374"/>
      <c r="BT35" s="374"/>
      <c r="BU35" s="374"/>
      <c r="BV35" s="167"/>
      <c r="BW35" s="375">
        <f t="shared" ref="BW35:BW43" si="2">IF(BY35="","",BW34+1)</f>
        <v>8</v>
      </c>
      <c r="BX35" s="375"/>
      <c r="BY35" s="374" t="str">
        <f>IF('各会計、関係団体の財政状況及び健全化判断比率'!B69="","",'各会計、関係団体の財政状況及び健全化判断比率'!B69)</f>
        <v>後志広域連合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介護保険サービス事業特別会計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9</v>
      </c>
      <c r="BX36" s="375"/>
      <c r="BY36" s="374" t="str">
        <f>IF('各会計、関係団体の財政状況及び健全化判断比率'!B70="","",'各会計、関係団体の財政状況及び健全化判断比率'!B70)</f>
        <v>北しりべし廃棄物処理広域連合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10</v>
      </c>
      <c r="BX37" s="375"/>
      <c r="BY37" s="374" t="str">
        <f>IF('各会計、関係団体の財政状況及び健全化判断比率'!B71="","",'各会計、関係団体の財政状況及び健全化判断比率'!B71)</f>
        <v>北後志消防組合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t="str">
        <f t="shared" si="2"/>
        <v/>
      </c>
      <c r="BX38" s="375"/>
      <c r="BY38" s="374" t="str">
        <f>IF('各会計、関係団体の財政状況及び健全化判断比率'!B72="","",'各会計、関係団体の財政状況及び健全化判断比率'!B72)</f>
        <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t="str">
        <f t="shared" si="2"/>
        <v/>
      </c>
      <c r="BX39" s="375"/>
      <c r="BY39" s="374" t="str">
        <f>IF('各会計、関係団体の財政状況及び健全化判断比率'!B73="","",'各会計、関係団体の財政状況及び健全化判断比率'!B73)</f>
        <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209</v>
      </c>
      <c r="C5" s="708"/>
      <c r="D5" s="708"/>
      <c r="E5" s="708"/>
      <c r="F5" s="708"/>
      <c r="G5" s="708"/>
      <c r="H5" s="708"/>
      <c r="I5" s="708"/>
      <c r="J5" s="708"/>
      <c r="K5" s="708"/>
      <c r="L5" s="708"/>
      <c r="M5" s="708"/>
      <c r="N5" s="708"/>
      <c r="O5" s="708"/>
      <c r="P5" s="708"/>
      <c r="Q5" s="709"/>
      <c r="R5" s="670">
        <v>209591</v>
      </c>
      <c r="S5" s="671"/>
      <c r="T5" s="671"/>
      <c r="U5" s="671"/>
      <c r="V5" s="671"/>
      <c r="W5" s="671"/>
      <c r="X5" s="671"/>
      <c r="Y5" s="718"/>
      <c r="Z5" s="731">
        <v>4.9000000000000004</v>
      </c>
      <c r="AA5" s="731"/>
      <c r="AB5" s="731"/>
      <c r="AC5" s="731"/>
      <c r="AD5" s="732">
        <v>196427</v>
      </c>
      <c r="AE5" s="732"/>
      <c r="AF5" s="732"/>
      <c r="AG5" s="732"/>
      <c r="AH5" s="732"/>
      <c r="AI5" s="732"/>
      <c r="AJ5" s="732"/>
      <c r="AK5" s="732"/>
      <c r="AL5" s="719">
        <v>9.6999999999999993</v>
      </c>
      <c r="AM5" s="688"/>
      <c r="AN5" s="688"/>
      <c r="AO5" s="720"/>
      <c r="AP5" s="707" t="s">
        <v>210</v>
      </c>
      <c r="AQ5" s="708"/>
      <c r="AR5" s="708"/>
      <c r="AS5" s="708"/>
      <c r="AT5" s="708"/>
      <c r="AU5" s="708"/>
      <c r="AV5" s="708"/>
      <c r="AW5" s="708"/>
      <c r="AX5" s="708"/>
      <c r="AY5" s="708"/>
      <c r="AZ5" s="708"/>
      <c r="BA5" s="708"/>
      <c r="BB5" s="708"/>
      <c r="BC5" s="708"/>
      <c r="BD5" s="708"/>
      <c r="BE5" s="708"/>
      <c r="BF5" s="709"/>
      <c r="BG5" s="620">
        <v>196427</v>
      </c>
      <c r="BH5" s="621"/>
      <c r="BI5" s="621"/>
      <c r="BJ5" s="621"/>
      <c r="BK5" s="621"/>
      <c r="BL5" s="621"/>
      <c r="BM5" s="621"/>
      <c r="BN5" s="622"/>
      <c r="BO5" s="673">
        <v>93.7</v>
      </c>
      <c r="BP5" s="673"/>
      <c r="BQ5" s="673"/>
      <c r="BR5" s="673"/>
      <c r="BS5" s="674">
        <v>2369</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211</v>
      </c>
      <c r="CS5" s="726"/>
      <c r="CT5" s="726"/>
      <c r="CU5" s="726"/>
      <c r="CV5" s="726"/>
      <c r="CW5" s="726"/>
      <c r="CX5" s="726"/>
      <c r="CY5" s="727"/>
      <c r="CZ5" s="725" t="s">
        <v>203</v>
      </c>
      <c r="DA5" s="726"/>
      <c r="DB5" s="726"/>
      <c r="DC5" s="727"/>
      <c r="DD5" s="725" t="s">
        <v>212</v>
      </c>
      <c r="DE5" s="726"/>
      <c r="DF5" s="726"/>
      <c r="DG5" s="726"/>
      <c r="DH5" s="726"/>
      <c r="DI5" s="726"/>
      <c r="DJ5" s="726"/>
      <c r="DK5" s="726"/>
      <c r="DL5" s="726"/>
      <c r="DM5" s="726"/>
      <c r="DN5" s="726"/>
      <c r="DO5" s="726"/>
      <c r="DP5" s="727"/>
      <c r="DQ5" s="725" t="s">
        <v>213</v>
      </c>
      <c r="DR5" s="726"/>
      <c r="DS5" s="726"/>
      <c r="DT5" s="726"/>
      <c r="DU5" s="726"/>
      <c r="DV5" s="726"/>
      <c r="DW5" s="726"/>
      <c r="DX5" s="726"/>
      <c r="DY5" s="726"/>
      <c r="DZ5" s="726"/>
      <c r="EA5" s="726"/>
      <c r="EB5" s="726"/>
      <c r="EC5" s="727"/>
    </row>
    <row r="6" spans="2:143" ht="11.25" customHeight="1">
      <c r="B6" s="617" t="s">
        <v>214</v>
      </c>
      <c r="C6" s="618"/>
      <c r="D6" s="618"/>
      <c r="E6" s="618"/>
      <c r="F6" s="618"/>
      <c r="G6" s="618"/>
      <c r="H6" s="618"/>
      <c r="I6" s="618"/>
      <c r="J6" s="618"/>
      <c r="K6" s="618"/>
      <c r="L6" s="618"/>
      <c r="M6" s="618"/>
      <c r="N6" s="618"/>
      <c r="O6" s="618"/>
      <c r="P6" s="618"/>
      <c r="Q6" s="619"/>
      <c r="R6" s="620">
        <v>20672</v>
      </c>
      <c r="S6" s="621"/>
      <c r="T6" s="621"/>
      <c r="U6" s="621"/>
      <c r="V6" s="621"/>
      <c r="W6" s="621"/>
      <c r="X6" s="621"/>
      <c r="Y6" s="622"/>
      <c r="Z6" s="673">
        <v>0.5</v>
      </c>
      <c r="AA6" s="673"/>
      <c r="AB6" s="673"/>
      <c r="AC6" s="673"/>
      <c r="AD6" s="674">
        <v>20672</v>
      </c>
      <c r="AE6" s="674"/>
      <c r="AF6" s="674"/>
      <c r="AG6" s="674"/>
      <c r="AH6" s="674"/>
      <c r="AI6" s="674"/>
      <c r="AJ6" s="674"/>
      <c r="AK6" s="674"/>
      <c r="AL6" s="643">
        <v>1</v>
      </c>
      <c r="AM6" s="675"/>
      <c r="AN6" s="675"/>
      <c r="AO6" s="676"/>
      <c r="AP6" s="617" t="s">
        <v>215</v>
      </c>
      <c r="AQ6" s="618"/>
      <c r="AR6" s="618"/>
      <c r="AS6" s="618"/>
      <c r="AT6" s="618"/>
      <c r="AU6" s="618"/>
      <c r="AV6" s="618"/>
      <c r="AW6" s="618"/>
      <c r="AX6" s="618"/>
      <c r="AY6" s="618"/>
      <c r="AZ6" s="618"/>
      <c r="BA6" s="618"/>
      <c r="BB6" s="618"/>
      <c r="BC6" s="618"/>
      <c r="BD6" s="618"/>
      <c r="BE6" s="618"/>
      <c r="BF6" s="619"/>
      <c r="BG6" s="620">
        <v>196427</v>
      </c>
      <c r="BH6" s="621"/>
      <c r="BI6" s="621"/>
      <c r="BJ6" s="621"/>
      <c r="BK6" s="621"/>
      <c r="BL6" s="621"/>
      <c r="BM6" s="621"/>
      <c r="BN6" s="622"/>
      <c r="BO6" s="673">
        <v>93.7</v>
      </c>
      <c r="BP6" s="673"/>
      <c r="BQ6" s="673"/>
      <c r="BR6" s="673"/>
      <c r="BS6" s="674">
        <v>2369</v>
      </c>
      <c r="BT6" s="674"/>
      <c r="BU6" s="674"/>
      <c r="BV6" s="674"/>
      <c r="BW6" s="674"/>
      <c r="BX6" s="674"/>
      <c r="BY6" s="674"/>
      <c r="BZ6" s="674"/>
      <c r="CA6" s="674"/>
      <c r="CB6" s="710"/>
      <c r="CD6" s="677" t="s">
        <v>216</v>
      </c>
      <c r="CE6" s="678"/>
      <c r="CF6" s="678"/>
      <c r="CG6" s="678"/>
      <c r="CH6" s="678"/>
      <c r="CI6" s="678"/>
      <c r="CJ6" s="678"/>
      <c r="CK6" s="678"/>
      <c r="CL6" s="678"/>
      <c r="CM6" s="678"/>
      <c r="CN6" s="678"/>
      <c r="CO6" s="678"/>
      <c r="CP6" s="678"/>
      <c r="CQ6" s="679"/>
      <c r="CR6" s="620">
        <v>53348</v>
      </c>
      <c r="CS6" s="621"/>
      <c r="CT6" s="621"/>
      <c r="CU6" s="621"/>
      <c r="CV6" s="621"/>
      <c r="CW6" s="621"/>
      <c r="CX6" s="621"/>
      <c r="CY6" s="622"/>
      <c r="CZ6" s="673">
        <v>1.3</v>
      </c>
      <c r="DA6" s="673"/>
      <c r="DB6" s="673"/>
      <c r="DC6" s="673"/>
      <c r="DD6" s="626" t="s">
        <v>217</v>
      </c>
      <c r="DE6" s="621"/>
      <c r="DF6" s="621"/>
      <c r="DG6" s="621"/>
      <c r="DH6" s="621"/>
      <c r="DI6" s="621"/>
      <c r="DJ6" s="621"/>
      <c r="DK6" s="621"/>
      <c r="DL6" s="621"/>
      <c r="DM6" s="621"/>
      <c r="DN6" s="621"/>
      <c r="DO6" s="621"/>
      <c r="DP6" s="622"/>
      <c r="DQ6" s="626">
        <v>53348</v>
      </c>
      <c r="DR6" s="621"/>
      <c r="DS6" s="621"/>
      <c r="DT6" s="621"/>
      <c r="DU6" s="621"/>
      <c r="DV6" s="621"/>
      <c r="DW6" s="621"/>
      <c r="DX6" s="621"/>
      <c r="DY6" s="621"/>
      <c r="DZ6" s="621"/>
      <c r="EA6" s="621"/>
      <c r="EB6" s="621"/>
      <c r="EC6" s="656"/>
    </row>
    <row r="7" spans="2:143" ht="11.25" customHeight="1">
      <c r="B7" s="617" t="s">
        <v>218</v>
      </c>
      <c r="C7" s="618"/>
      <c r="D7" s="618"/>
      <c r="E7" s="618"/>
      <c r="F7" s="618"/>
      <c r="G7" s="618"/>
      <c r="H7" s="618"/>
      <c r="I7" s="618"/>
      <c r="J7" s="618"/>
      <c r="K7" s="618"/>
      <c r="L7" s="618"/>
      <c r="M7" s="618"/>
      <c r="N7" s="618"/>
      <c r="O7" s="618"/>
      <c r="P7" s="618"/>
      <c r="Q7" s="619"/>
      <c r="R7" s="620">
        <v>210</v>
      </c>
      <c r="S7" s="621"/>
      <c r="T7" s="621"/>
      <c r="U7" s="621"/>
      <c r="V7" s="621"/>
      <c r="W7" s="621"/>
      <c r="X7" s="621"/>
      <c r="Y7" s="622"/>
      <c r="Z7" s="673">
        <v>0</v>
      </c>
      <c r="AA7" s="673"/>
      <c r="AB7" s="673"/>
      <c r="AC7" s="673"/>
      <c r="AD7" s="674">
        <v>210</v>
      </c>
      <c r="AE7" s="674"/>
      <c r="AF7" s="674"/>
      <c r="AG7" s="674"/>
      <c r="AH7" s="674"/>
      <c r="AI7" s="674"/>
      <c r="AJ7" s="674"/>
      <c r="AK7" s="674"/>
      <c r="AL7" s="643">
        <v>0</v>
      </c>
      <c r="AM7" s="675"/>
      <c r="AN7" s="675"/>
      <c r="AO7" s="676"/>
      <c r="AP7" s="617" t="s">
        <v>219</v>
      </c>
      <c r="AQ7" s="618"/>
      <c r="AR7" s="618"/>
      <c r="AS7" s="618"/>
      <c r="AT7" s="618"/>
      <c r="AU7" s="618"/>
      <c r="AV7" s="618"/>
      <c r="AW7" s="618"/>
      <c r="AX7" s="618"/>
      <c r="AY7" s="618"/>
      <c r="AZ7" s="618"/>
      <c r="BA7" s="618"/>
      <c r="BB7" s="618"/>
      <c r="BC7" s="618"/>
      <c r="BD7" s="618"/>
      <c r="BE7" s="618"/>
      <c r="BF7" s="619"/>
      <c r="BG7" s="620">
        <v>88636</v>
      </c>
      <c r="BH7" s="621"/>
      <c r="BI7" s="621"/>
      <c r="BJ7" s="621"/>
      <c r="BK7" s="621"/>
      <c r="BL7" s="621"/>
      <c r="BM7" s="621"/>
      <c r="BN7" s="622"/>
      <c r="BO7" s="673">
        <v>42.3</v>
      </c>
      <c r="BP7" s="673"/>
      <c r="BQ7" s="673"/>
      <c r="BR7" s="673"/>
      <c r="BS7" s="674">
        <v>1697</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993332</v>
      </c>
      <c r="CS7" s="621"/>
      <c r="CT7" s="621"/>
      <c r="CU7" s="621"/>
      <c r="CV7" s="621"/>
      <c r="CW7" s="621"/>
      <c r="CX7" s="621"/>
      <c r="CY7" s="622"/>
      <c r="CZ7" s="673">
        <v>23.7</v>
      </c>
      <c r="DA7" s="673"/>
      <c r="DB7" s="673"/>
      <c r="DC7" s="673"/>
      <c r="DD7" s="626">
        <v>68823</v>
      </c>
      <c r="DE7" s="621"/>
      <c r="DF7" s="621"/>
      <c r="DG7" s="621"/>
      <c r="DH7" s="621"/>
      <c r="DI7" s="621"/>
      <c r="DJ7" s="621"/>
      <c r="DK7" s="621"/>
      <c r="DL7" s="621"/>
      <c r="DM7" s="621"/>
      <c r="DN7" s="621"/>
      <c r="DO7" s="621"/>
      <c r="DP7" s="622"/>
      <c r="DQ7" s="626">
        <v>424544</v>
      </c>
      <c r="DR7" s="621"/>
      <c r="DS7" s="621"/>
      <c r="DT7" s="621"/>
      <c r="DU7" s="621"/>
      <c r="DV7" s="621"/>
      <c r="DW7" s="621"/>
      <c r="DX7" s="621"/>
      <c r="DY7" s="621"/>
      <c r="DZ7" s="621"/>
      <c r="EA7" s="621"/>
      <c r="EB7" s="621"/>
      <c r="EC7" s="656"/>
    </row>
    <row r="8" spans="2:143" ht="11.25" customHeight="1">
      <c r="B8" s="617" t="s">
        <v>221</v>
      </c>
      <c r="C8" s="618"/>
      <c r="D8" s="618"/>
      <c r="E8" s="618"/>
      <c r="F8" s="618"/>
      <c r="G8" s="618"/>
      <c r="H8" s="618"/>
      <c r="I8" s="618"/>
      <c r="J8" s="618"/>
      <c r="K8" s="618"/>
      <c r="L8" s="618"/>
      <c r="M8" s="618"/>
      <c r="N8" s="618"/>
      <c r="O8" s="618"/>
      <c r="P8" s="618"/>
      <c r="Q8" s="619"/>
      <c r="R8" s="620">
        <v>389</v>
      </c>
      <c r="S8" s="621"/>
      <c r="T8" s="621"/>
      <c r="U8" s="621"/>
      <c r="V8" s="621"/>
      <c r="W8" s="621"/>
      <c r="X8" s="621"/>
      <c r="Y8" s="622"/>
      <c r="Z8" s="673">
        <v>0</v>
      </c>
      <c r="AA8" s="673"/>
      <c r="AB8" s="673"/>
      <c r="AC8" s="673"/>
      <c r="AD8" s="674">
        <v>389</v>
      </c>
      <c r="AE8" s="674"/>
      <c r="AF8" s="674"/>
      <c r="AG8" s="674"/>
      <c r="AH8" s="674"/>
      <c r="AI8" s="674"/>
      <c r="AJ8" s="674"/>
      <c r="AK8" s="674"/>
      <c r="AL8" s="643">
        <v>0</v>
      </c>
      <c r="AM8" s="675"/>
      <c r="AN8" s="675"/>
      <c r="AO8" s="676"/>
      <c r="AP8" s="617" t="s">
        <v>222</v>
      </c>
      <c r="AQ8" s="618"/>
      <c r="AR8" s="618"/>
      <c r="AS8" s="618"/>
      <c r="AT8" s="618"/>
      <c r="AU8" s="618"/>
      <c r="AV8" s="618"/>
      <c r="AW8" s="618"/>
      <c r="AX8" s="618"/>
      <c r="AY8" s="618"/>
      <c r="AZ8" s="618"/>
      <c r="BA8" s="618"/>
      <c r="BB8" s="618"/>
      <c r="BC8" s="618"/>
      <c r="BD8" s="618"/>
      <c r="BE8" s="618"/>
      <c r="BF8" s="619"/>
      <c r="BG8" s="620">
        <v>3940</v>
      </c>
      <c r="BH8" s="621"/>
      <c r="BI8" s="621"/>
      <c r="BJ8" s="621"/>
      <c r="BK8" s="621"/>
      <c r="BL8" s="621"/>
      <c r="BM8" s="621"/>
      <c r="BN8" s="622"/>
      <c r="BO8" s="673">
        <v>1.9</v>
      </c>
      <c r="BP8" s="673"/>
      <c r="BQ8" s="673"/>
      <c r="BR8" s="673"/>
      <c r="BS8" s="626" t="s">
        <v>111</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973749</v>
      </c>
      <c r="CS8" s="621"/>
      <c r="CT8" s="621"/>
      <c r="CU8" s="621"/>
      <c r="CV8" s="621"/>
      <c r="CW8" s="621"/>
      <c r="CX8" s="621"/>
      <c r="CY8" s="622"/>
      <c r="CZ8" s="673">
        <v>23.3</v>
      </c>
      <c r="DA8" s="673"/>
      <c r="DB8" s="673"/>
      <c r="DC8" s="673"/>
      <c r="DD8" s="626">
        <v>4402</v>
      </c>
      <c r="DE8" s="621"/>
      <c r="DF8" s="621"/>
      <c r="DG8" s="621"/>
      <c r="DH8" s="621"/>
      <c r="DI8" s="621"/>
      <c r="DJ8" s="621"/>
      <c r="DK8" s="621"/>
      <c r="DL8" s="621"/>
      <c r="DM8" s="621"/>
      <c r="DN8" s="621"/>
      <c r="DO8" s="621"/>
      <c r="DP8" s="622"/>
      <c r="DQ8" s="626">
        <v>485860</v>
      </c>
      <c r="DR8" s="621"/>
      <c r="DS8" s="621"/>
      <c r="DT8" s="621"/>
      <c r="DU8" s="621"/>
      <c r="DV8" s="621"/>
      <c r="DW8" s="621"/>
      <c r="DX8" s="621"/>
      <c r="DY8" s="621"/>
      <c r="DZ8" s="621"/>
      <c r="EA8" s="621"/>
      <c r="EB8" s="621"/>
      <c r="EC8" s="656"/>
    </row>
    <row r="9" spans="2:143" ht="11.25" customHeight="1">
      <c r="B9" s="617" t="s">
        <v>224</v>
      </c>
      <c r="C9" s="618"/>
      <c r="D9" s="618"/>
      <c r="E9" s="618"/>
      <c r="F9" s="618"/>
      <c r="G9" s="618"/>
      <c r="H9" s="618"/>
      <c r="I9" s="618"/>
      <c r="J9" s="618"/>
      <c r="K9" s="618"/>
      <c r="L9" s="618"/>
      <c r="M9" s="618"/>
      <c r="N9" s="618"/>
      <c r="O9" s="618"/>
      <c r="P9" s="618"/>
      <c r="Q9" s="619"/>
      <c r="R9" s="620">
        <v>233</v>
      </c>
      <c r="S9" s="621"/>
      <c r="T9" s="621"/>
      <c r="U9" s="621"/>
      <c r="V9" s="621"/>
      <c r="W9" s="621"/>
      <c r="X9" s="621"/>
      <c r="Y9" s="622"/>
      <c r="Z9" s="673">
        <v>0</v>
      </c>
      <c r="AA9" s="673"/>
      <c r="AB9" s="673"/>
      <c r="AC9" s="673"/>
      <c r="AD9" s="674">
        <v>233</v>
      </c>
      <c r="AE9" s="674"/>
      <c r="AF9" s="674"/>
      <c r="AG9" s="674"/>
      <c r="AH9" s="674"/>
      <c r="AI9" s="674"/>
      <c r="AJ9" s="674"/>
      <c r="AK9" s="674"/>
      <c r="AL9" s="643">
        <v>0</v>
      </c>
      <c r="AM9" s="675"/>
      <c r="AN9" s="675"/>
      <c r="AO9" s="676"/>
      <c r="AP9" s="617" t="s">
        <v>225</v>
      </c>
      <c r="AQ9" s="618"/>
      <c r="AR9" s="618"/>
      <c r="AS9" s="618"/>
      <c r="AT9" s="618"/>
      <c r="AU9" s="618"/>
      <c r="AV9" s="618"/>
      <c r="AW9" s="618"/>
      <c r="AX9" s="618"/>
      <c r="AY9" s="618"/>
      <c r="AZ9" s="618"/>
      <c r="BA9" s="618"/>
      <c r="BB9" s="618"/>
      <c r="BC9" s="618"/>
      <c r="BD9" s="618"/>
      <c r="BE9" s="618"/>
      <c r="BF9" s="619"/>
      <c r="BG9" s="620">
        <v>74855</v>
      </c>
      <c r="BH9" s="621"/>
      <c r="BI9" s="621"/>
      <c r="BJ9" s="621"/>
      <c r="BK9" s="621"/>
      <c r="BL9" s="621"/>
      <c r="BM9" s="621"/>
      <c r="BN9" s="622"/>
      <c r="BO9" s="673">
        <v>35.700000000000003</v>
      </c>
      <c r="BP9" s="673"/>
      <c r="BQ9" s="673"/>
      <c r="BR9" s="673"/>
      <c r="BS9" s="626" t="s">
        <v>111</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329020</v>
      </c>
      <c r="CS9" s="621"/>
      <c r="CT9" s="621"/>
      <c r="CU9" s="621"/>
      <c r="CV9" s="621"/>
      <c r="CW9" s="621"/>
      <c r="CX9" s="621"/>
      <c r="CY9" s="622"/>
      <c r="CZ9" s="673">
        <v>7.9</v>
      </c>
      <c r="DA9" s="673"/>
      <c r="DB9" s="673"/>
      <c r="DC9" s="673"/>
      <c r="DD9" s="626">
        <v>71419</v>
      </c>
      <c r="DE9" s="621"/>
      <c r="DF9" s="621"/>
      <c r="DG9" s="621"/>
      <c r="DH9" s="621"/>
      <c r="DI9" s="621"/>
      <c r="DJ9" s="621"/>
      <c r="DK9" s="621"/>
      <c r="DL9" s="621"/>
      <c r="DM9" s="621"/>
      <c r="DN9" s="621"/>
      <c r="DO9" s="621"/>
      <c r="DP9" s="622"/>
      <c r="DQ9" s="626">
        <v>216184</v>
      </c>
      <c r="DR9" s="621"/>
      <c r="DS9" s="621"/>
      <c r="DT9" s="621"/>
      <c r="DU9" s="621"/>
      <c r="DV9" s="621"/>
      <c r="DW9" s="621"/>
      <c r="DX9" s="621"/>
      <c r="DY9" s="621"/>
      <c r="DZ9" s="621"/>
      <c r="EA9" s="621"/>
      <c r="EB9" s="621"/>
      <c r="EC9" s="656"/>
    </row>
    <row r="10" spans="2:143" ht="11.25" customHeight="1">
      <c r="B10" s="617" t="s">
        <v>227</v>
      </c>
      <c r="C10" s="618"/>
      <c r="D10" s="618"/>
      <c r="E10" s="618"/>
      <c r="F10" s="618"/>
      <c r="G10" s="618"/>
      <c r="H10" s="618"/>
      <c r="I10" s="618"/>
      <c r="J10" s="618"/>
      <c r="K10" s="618"/>
      <c r="L10" s="618"/>
      <c r="M10" s="618"/>
      <c r="N10" s="618"/>
      <c r="O10" s="618"/>
      <c r="P10" s="618"/>
      <c r="Q10" s="619"/>
      <c r="R10" s="620">
        <v>57889</v>
      </c>
      <c r="S10" s="621"/>
      <c r="T10" s="621"/>
      <c r="U10" s="621"/>
      <c r="V10" s="621"/>
      <c r="W10" s="621"/>
      <c r="X10" s="621"/>
      <c r="Y10" s="622"/>
      <c r="Z10" s="673">
        <v>1.4</v>
      </c>
      <c r="AA10" s="673"/>
      <c r="AB10" s="673"/>
      <c r="AC10" s="673"/>
      <c r="AD10" s="674">
        <v>57889</v>
      </c>
      <c r="AE10" s="674"/>
      <c r="AF10" s="674"/>
      <c r="AG10" s="674"/>
      <c r="AH10" s="674"/>
      <c r="AI10" s="674"/>
      <c r="AJ10" s="674"/>
      <c r="AK10" s="674"/>
      <c r="AL10" s="643">
        <v>2.8</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6983</v>
      </c>
      <c r="BH10" s="621"/>
      <c r="BI10" s="621"/>
      <c r="BJ10" s="621"/>
      <c r="BK10" s="621"/>
      <c r="BL10" s="621"/>
      <c r="BM10" s="621"/>
      <c r="BN10" s="622"/>
      <c r="BO10" s="673">
        <v>3.3</v>
      </c>
      <c r="BP10" s="673"/>
      <c r="BQ10" s="673"/>
      <c r="BR10" s="673"/>
      <c r="BS10" s="626">
        <v>1130</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v>34</v>
      </c>
      <c r="CS10" s="621"/>
      <c r="CT10" s="621"/>
      <c r="CU10" s="621"/>
      <c r="CV10" s="621"/>
      <c r="CW10" s="621"/>
      <c r="CX10" s="621"/>
      <c r="CY10" s="622"/>
      <c r="CZ10" s="673">
        <v>0</v>
      </c>
      <c r="DA10" s="673"/>
      <c r="DB10" s="673"/>
      <c r="DC10" s="673"/>
      <c r="DD10" s="626" t="s">
        <v>111</v>
      </c>
      <c r="DE10" s="621"/>
      <c r="DF10" s="621"/>
      <c r="DG10" s="621"/>
      <c r="DH10" s="621"/>
      <c r="DI10" s="621"/>
      <c r="DJ10" s="621"/>
      <c r="DK10" s="621"/>
      <c r="DL10" s="621"/>
      <c r="DM10" s="621"/>
      <c r="DN10" s="621"/>
      <c r="DO10" s="621"/>
      <c r="DP10" s="622"/>
      <c r="DQ10" s="626">
        <v>34</v>
      </c>
      <c r="DR10" s="621"/>
      <c r="DS10" s="621"/>
      <c r="DT10" s="621"/>
      <c r="DU10" s="621"/>
      <c r="DV10" s="621"/>
      <c r="DW10" s="621"/>
      <c r="DX10" s="621"/>
      <c r="DY10" s="621"/>
      <c r="DZ10" s="621"/>
      <c r="EA10" s="621"/>
      <c r="EB10" s="621"/>
      <c r="EC10" s="656"/>
    </row>
    <row r="11" spans="2:143" ht="11.25" customHeight="1">
      <c r="B11" s="617" t="s">
        <v>230</v>
      </c>
      <c r="C11" s="618"/>
      <c r="D11" s="618"/>
      <c r="E11" s="618"/>
      <c r="F11" s="618"/>
      <c r="G11" s="618"/>
      <c r="H11" s="618"/>
      <c r="I11" s="618"/>
      <c r="J11" s="618"/>
      <c r="K11" s="618"/>
      <c r="L11" s="618"/>
      <c r="M11" s="618"/>
      <c r="N11" s="618"/>
      <c r="O11" s="618"/>
      <c r="P11" s="618"/>
      <c r="Q11" s="619"/>
      <c r="R11" s="620" t="s">
        <v>111</v>
      </c>
      <c r="S11" s="621"/>
      <c r="T11" s="621"/>
      <c r="U11" s="621"/>
      <c r="V11" s="621"/>
      <c r="W11" s="621"/>
      <c r="X11" s="621"/>
      <c r="Y11" s="622"/>
      <c r="Z11" s="673" t="s">
        <v>111</v>
      </c>
      <c r="AA11" s="673"/>
      <c r="AB11" s="673"/>
      <c r="AC11" s="673"/>
      <c r="AD11" s="674" t="s">
        <v>111</v>
      </c>
      <c r="AE11" s="674"/>
      <c r="AF11" s="674"/>
      <c r="AG11" s="674"/>
      <c r="AH11" s="674"/>
      <c r="AI11" s="674"/>
      <c r="AJ11" s="674"/>
      <c r="AK11" s="674"/>
      <c r="AL11" s="643" t="s">
        <v>111</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2858</v>
      </c>
      <c r="BH11" s="621"/>
      <c r="BI11" s="621"/>
      <c r="BJ11" s="621"/>
      <c r="BK11" s="621"/>
      <c r="BL11" s="621"/>
      <c r="BM11" s="621"/>
      <c r="BN11" s="622"/>
      <c r="BO11" s="673">
        <v>1.4</v>
      </c>
      <c r="BP11" s="673"/>
      <c r="BQ11" s="673"/>
      <c r="BR11" s="673"/>
      <c r="BS11" s="626">
        <v>567</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78030</v>
      </c>
      <c r="CS11" s="621"/>
      <c r="CT11" s="621"/>
      <c r="CU11" s="621"/>
      <c r="CV11" s="621"/>
      <c r="CW11" s="621"/>
      <c r="CX11" s="621"/>
      <c r="CY11" s="622"/>
      <c r="CZ11" s="673">
        <v>1.9</v>
      </c>
      <c r="DA11" s="673"/>
      <c r="DB11" s="673"/>
      <c r="DC11" s="673"/>
      <c r="DD11" s="626">
        <v>10515</v>
      </c>
      <c r="DE11" s="621"/>
      <c r="DF11" s="621"/>
      <c r="DG11" s="621"/>
      <c r="DH11" s="621"/>
      <c r="DI11" s="621"/>
      <c r="DJ11" s="621"/>
      <c r="DK11" s="621"/>
      <c r="DL11" s="621"/>
      <c r="DM11" s="621"/>
      <c r="DN11" s="621"/>
      <c r="DO11" s="621"/>
      <c r="DP11" s="622"/>
      <c r="DQ11" s="626">
        <v>66675</v>
      </c>
      <c r="DR11" s="621"/>
      <c r="DS11" s="621"/>
      <c r="DT11" s="621"/>
      <c r="DU11" s="621"/>
      <c r="DV11" s="621"/>
      <c r="DW11" s="621"/>
      <c r="DX11" s="621"/>
      <c r="DY11" s="621"/>
      <c r="DZ11" s="621"/>
      <c r="EA11" s="621"/>
      <c r="EB11" s="621"/>
      <c r="EC11" s="656"/>
    </row>
    <row r="12" spans="2:143" ht="11.25" customHeight="1">
      <c r="B12" s="617" t="s">
        <v>233</v>
      </c>
      <c r="C12" s="618"/>
      <c r="D12" s="618"/>
      <c r="E12" s="618"/>
      <c r="F12" s="618"/>
      <c r="G12" s="618"/>
      <c r="H12" s="618"/>
      <c r="I12" s="618"/>
      <c r="J12" s="618"/>
      <c r="K12" s="618"/>
      <c r="L12" s="618"/>
      <c r="M12" s="618"/>
      <c r="N12" s="618"/>
      <c r="O12" s="618"/>
      <c r="P12" s="618"/>
      <c r="Q12" s="619"/>
      <c r="R12" s="620" t="s">
        <v>111</v>
      </c>
      <c r="S12" s="621"/>
      <c r="T12" s="621"/>
      <c r="U12" s="621"/>
      <c r="V12" s="621"/>
      <c r="W12" s="621"/>
      <c r="X12" s="621"/>
      <c r="Y12" s="622"/>
      <c r="Z12" s="673" t="s">
        <v>111</v>
      </c>
      <c r="AA12" s="673"/>
      <c r="AB12" s="673"/>
      <c r="AC12" s="673"/>
      <c r="AD12" s="674" t="s">
        <v>111</v>
      </c>
      <c r="AE12" s="674"/>
      <c r="AF12" s="674"/>
      <c r="AG12" s="674"/>
      <c r="AH12" s="674"/>
      <c r="AI12" s="674"/>
      <c r="AJ12" s="674"/>
      <c r="AK12" s="674"/>
      <c r="AL12" s="643" t="s">
        <v>111</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78675</v>
      </c>
      <c r="BH12" s="621"/>
      <c r="BI12" s="621"/>
      <c r="BJ12" s="621"/>
      <c r="BK12" s="621"/>
      <c r="BL12" s="621"/>
      <c r="BM12" s="621"/>
      <c r="BN12" s="622"/>
      <c r="BO12" s="673">
        <v>37.5</v>
      </c>
      <c r="BP12" s="673"/>
      <c r="BQ12" s="673"/>
      <c r="BR12" s="673"/>
      <c r="BS12" s="626" t="s">
        <v>111</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33197</v>
      </c>
      <c r="CS12" s="621"/>
      <c r="CT12" s="621"/>
      <c r="CU12" s="621"/>
      <c r="CV12" s="621"/>
      <c r="CW12" s="621"/>
      <c r="CX12" s="621"/>
      <c r="CY12" s="622"/>
      <c r="CZ12" s="673">
        <v>0.8</v>
      </c>
      <c r="DA12" s="673"/>
      <c r="DB12" s="673"/>
      <c r="DC12" s="673"/>
      <c r="DD12" s="626" t="s">
        <v>111</v>
      </c>
      <c r="DE12" s="621"/>
      <c r="DF12" s="621"/>
      <c r="DG12" s="621"/>
      <c r="DH12" s="621"/>
      <c r="DI12" s="621"/>
      <c r="DJ12" s="621"/>
      <c r="DK12" s="621"/>
      <c r="DL12" s="621"/>
      <c r="DM12" s="621"/>
      <c r="DN12" s="621"/>
      <c r="DO12" s="621"/>
      <c r="DP12" s="622"/>
      <c r="DQ12" s="626">
        <v>20197</v>
      </c>
      <c r="DR12" s="621"/>
      <c r="DS12" s="621"/>
      <c r="DT12" s="621"/>
      <c r="DU12" s="621"/>
      <c r="DV12" s="621"/>
      <c r="DW12" s="621"/>
      <c r="DX12" s="621"/>
      <c r="DY12" s="621"/>
      <c r="DZ12" s="621"/>
      <c r="EA12" s="621"/>
      <c r="EB12" s="621"/>
      <c r="EC12" s="656"/>
    </row>
    <row r="13" spans="2:143" ht="11.25" customHeight="1">
      <c r="B13" s="617" t="s">
        <v>236</v>
      </c>
      <c r="C13" s="618"/>
      <c r="D13" s="618"/>
      <c r="E13" s="618"/>
      <c r="F13" s="618"/>
      <c r="G13" s="618"/>
      <c r="H13" s="618"/>
      <c r="I13" s="618"/>
      <c r="J13" s="618"/>
      <c r="K13" s="618"/>
      <c r="L13" s="618"/>
      <c r="M13" s="618"/>
      <c r="N13" s="618"/>
      <c r="O13" s="618"/>
      <c r="P13" s="618"/>
      <c r="Q13" s="619"/>
      <c r="R13" s="620">
        <v>3479</v>
      </c>
      <c r="S13" s="621"/>
      <c r="T13" s="621"/>
      <c r="U13" s="621"/>
      <c r="V13" s="621"/>
      <c r="W13" s="621"/>
      <c r="X13" s="621"/>
      <c r="Y13" s="622"/>
      <c r="Z13" s="673">
        <v>0.1</v>
      </c>
      <c r="AA13" s="673"/>
      <c r="AB13" s="673"/>
      <c r="AC13" s="673"/>
      <c r="AD13" s="674">
        <v>3479</v>
      </c>
      <c r="AE13" s="674"/>
      <c r="AF13" s="674"/>
      <c r="AG13" s="674"/>
      <c r="AH13" s="674"/>
      <c r="AI13" s="674"/>
      <c r="AJ13" s="674"/>
      <c r="AK13" s="674"/>
      <c r="AL13" s="643">
        <v>0.2</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77471</v>
      </c>
      <c r="BH13" s="621"/>
      <c r="BI13" s="621"/>
      <c r="BJ13" s="621"/>
      <c r="BK13" s="621"/>
      <c r="BL13" s="621"/>
      <c r="BM13" s="621"/>
      <c r="BN13" s="622"/>
      <c r="BO13" s="673">
        <v>37</v>
      </c>
      <c r="BP13" s="673"/>
      <c r="BQ13" s="673"/>
      <c r="BR13" s="673"/>
      <c r="BS13" s="626" t="s">
        <v>111</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675569</v>
      </c>
      <c r="CS13" s="621"/>
      <c r="CT13" s="621"/>
      <c r="CU13" s="621"/>
      <c r="CV13" s="621"/>
      <c r="CW13" s="621"/>
      <c r="CX13" s="621"/>
      <c r="CY13" s="622"/>
      <c r="CZ13" s="673">
        <v>16.100000000000001</v>
      </c>
      <c r="DA13" s="673"/>
      <c r="DB13" s="673"/>
      <c r="DC13" s="673"/>
      <c r="DD13" s="626">
        <v>354011</v>
      </c>
      <c r="DE13" s="621"/>
      <c r="DF13" s="621"/>
      <c r="DG13" s="621"/>
      <c r="DH13" s="621"/>
      <c r="DI13" s="621"/>
      <c r="DJ13" s="621"/>
      <c r="DK13" s="621"/>
      <c r="DL13" s="621"/>
      <c r="DM13" s="621"/>
      <c r="DN13" s="621"/>
      <c r="DO13" s="621"/>
      <c r="DP13" s="622"/>
      <c r="DQ13" s="626">
        <v>295262</v>
      </c>
      <c r="DR13" s="621"/>
      <c r="DS13" s="621"/>
      <c r="DT13" s="621"/>
      <c r="DU13" s="621"/>
      <c r="DV13" s="621"/>
      <c r="DW13" s="621"/>
      <c r="DX13" s="621"/>
      <c r="DY13" s="621"/>
      <c r="DZ13" s="621"/>
      <c r="EA13" s="621"/>
      <c r="EB13" s="621"/>
      <c r="EC13" s="656"/>
    </row>
    <row r="14" spans="2:143" ht="11.25" customHeight="1">
      <c r="B14" s="617" t="s">
        <v>239</v>
      </c>
      <c r="C14" s="618"/>
      <c r="D14" s="618"/>
      <c r="E14" s="618"/>
      <c r="F14" s="618"/>
      <c r="G14" s="618"/>
      <c r="H14" s="618"/>
      <c r="I14" s="618"/>
      <c r="J14" s="618"/>
      <c r="K14" s="618"/>
      <c r="L14" s="618"/>
      <c r="M14" s="618"/>
      <c r="N14" s="618"/>
      <c r="O14" s="618"/>
      <c r="P14" s="618"/>
      <c r="Q14" s="619"/>
      <c r="R14" s="620" t="s">
        <v>111</v>
      </c>
      <c r="S14" s="621"/>
      <c r="T14" s="621"/>
      <c r="U14" s="621"/>
      <c r="V14" s="621"/>
      <c r="W14" s="621"/>
      <c r="X14" s="621"/>
      <c r="Y14" s="622"/>
      <c r="Z14" s="673" t="s">
        <v>111</v>
      </c>
      <c r="AA14" s="673"/>
      <c r="AB14" s="673"/>
      <c r="AC14" s="673"/>
      <c r="AD14" s="674" t="s">
        <v>111</v>
      </c>
      <c r="AE14" s="674"/>
      <c r="AF14" s="674"/>
      <c r="AG14" s="674"/>
      <c r="AH14" s="674"/>
      <c r="AI14" s="674"/>
      <c r="AJ14" s="674"/>
      <c r="AK14" s="674"/>
      <c r="AL14" s="643" t="s">
        <v>111</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6126</v>
      </c>
      <c r="BH14" s="621"/>
      <c r="BI14" s="621"/>
      <c r="BJ14" s="621"/>
      <c r="BK14" s="621"/>
      <c r="BL14" s="621"/>
      <c r="BM14" s="621"/>
      <c r="BN14" s="622"/>
      <c r="BO14" s="673">
        <v>2.9</v>
      </c>
      <c r="BP14" s="673"/>
      <c r="BQ14" s="673"/>
      <c r="BR14" s="673"/>
      <c r="BS14" s="626">
        <v>672</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418588</v>
      </c>
      <c r="CS14" s="621"/>
      <c r="CT14" s="621"/>
      <c r="CU14" s="621"/>
      <c r="CV14" s="621"/>
      <c r="CW14" s="621"/>
      <c r="CX14" s="621"/>
      <c r="CY14" s="622"/>
      <c r="CZ14" s="673">
        <v>10</v>
      </c>
      <c r="DA14" s="673"/>
      <c r="DB14" s="673"/>
      <c r="DC14" s="673"/>
      <c r="DD14" s="626">
        <v>242584</v>
      </c>
      <c r="DE14" s="621"/>
      <c r="DF14" s="621"/>
      <c r="DG14" s="621"/>
      <c r="DH14" s="621"/>
      <c r="DI14" s="621"/>
      <c r="DJ14" s="621"/>
      <c r="DK14" s="621"/>
      <c r="DL14" s="621"/>
      <c r="DM14" s="621"/>
      <c r="DN14" s="621"/>
      <c r="DO14" s="621"/>
      <c r="DP14" s="622"/>
      <c r="DQ14" s="626">
        <v>167694</v>
      </c>
      <c r="DR14" s="621"/>
      <c r="DS14" s="621"/>
      <c r="DT14" s="621"/>
      <c r="DU14" s="621"/>
      <c r="DV14" s="621"/>
      <c r="DW14" s="621"/>
      <c r="DX14" s="621"/>
      <c r="DY14" s="621"/>
      <c r="DZ14" s="621"/>
      <c r="EA14" s="621"/>
      <c r="EB14" s="621"/>
      <c r="EC14" s="656"/>
    </row>
    <row r="15" spans="2:143" ht="11.25" customHeight="1">
      <c r="B15" s="617" t="s">
        <v>242</v>
      </c>
      <c r="C15" s="618"/>
      <c r="D15" s="618"/>
      <c r="E15" s="618"/>
      <c r="F15" s="618"/>
      <c r="G15" s="618"/>
      <c r="H15" s="618"/>
      <c r="I15" s="618"/>
      <c r="J15" s="618"/>
      <c r="K15" s="618"/>
      <c r="L15" s="618"/>
      <c r="M15" s="618"/>
      <c r="N15" s="618"/>
      <c r="O15" s="618"/>
      <c r="P15" s="618"/>
      <c r="Q15" s="619"/>
      <c r="R15" s="620">
        <v>95</v>
      </c>
      <c r="S15" s="621"/>
      <c r="T15" s="621"/>
      <c r="U15" s="621"/>
      <c r="V15" s="621"/>
      <c r="W15" s="621"/>
      <c r="X15" s="621"/>
      <c r="Y15" s="622"/>
      <c r="Z15" s="673">
        <v>0</v>
      </c>
      <c r="AA15" s="673"/>
      <c r="AB15" s="673"/>
      <c r="AC15" s="673"/>
      <c r="AD15" s="674">
        <v>95</v>
      </c>
      <c r="AE15" s="674"/>
      <c r="AF15" s="674"/>
      <c r="AG15" s="674"/>
      <c r="AH15" s="674"/>
      <c r="AI15" s="674"/>
      <c r="AJ15" s="674"/>
      <c r="AK15" s="674"/>
      <c r="AL15" s="643">
        <v>0</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22990</v>
      </c>
      <c r="BH15" s="621"/>
      <c r="BI15" s="621"/>
      <c r="BJ15" s="621"/>
      <c r="BK15" s="621"/>
      <c r="BL15" s="621"/>
      <c r="BM15" s="621"/>
      <c r="BN15" s="622"/>
      <c r="BO15" s="673">
        <v>11</v>
      </c>
      <c r="BP15" s="673"/>
      <c r="BQ15" s="673"/>
      <c r="BR15" s="673"/>
      <c r="BS15" s="626" t="s">
        <v>111</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195296</v>
      </c>
      <c r="CS15" s="621"/>
      <c r="CT15" s="621"/>
      <c r="CU15" s="621"/>
      <c r="CV15" s="621"/>
      <c r="CW15" s="621"/>
      <c r="CX15" s="621"/>
      <c r="CY15" s="622"/>
      <c r="CZ15" s="673">
        <v>4.7</v>
      </c>
      <c r="DA15" s="673"/>
      <c r="DB15" s="673"/>
      <c r="DC15" s="673"/>
      <c r="DD15" s="626">
        <v>13140</v>
      </c>
      <c r="DE15" s="621"/>
      <c r="DF15" s="621"/>
      <c r="DG15" s="621"/>
      <c r="DH15" s="621"/>
      <c r="DI15" s="621"/>
      <c r="DJ15" s="621"/>
      <c r="DK15" s="621"/>
      <c r="DL15" s="621"/>
      <c r="DM15" s="621"/>
      <c r="DN15" s="621"/>
      <c r="DO15" s="621"/>
      <c r="DP15" s="622"/>
      <c r="DQ15" s="626">
        <v>172128</v>
      </c>
      <c r="DR15" s="621"/>
      <c r="DS15" s="621"/>
      <c r="DT15" s="621"/>
      <c r="DU15" s="621"/>
      <c r="DV15" s="621"/>
      <c r="DW15" s="621"/>
      <c r="DX15" s="621"/>
      <c r="DY15" s="621"/>
      <c r="DZ15" s="621"/>
      <c r="EA15" s="621"/>
      <c r="EB15" s="621"/>
      <c r="EC15" s="656"/>
    </row>
    <row r="16" spans="2:143" ht="11.25" customHeight="1">
      <c r="B16" s="617" t="s">
        <v>245</v>
      </c>
      <c r="C16" s="618"/>
      <c r="D16" s="618"/>
      <c r="E16" s="618"/>
      <c r="F16" s="618"/>
      <c r="G16" s="618"/>
      <c r="H16" s="618"/>
      <c r="I16" s="618"/>
      <c r="J16" s="618"/>
      <c r="K16" s="618"/>
      <c r="L16" s="618"/>
      <c r="M16" s="618"/>
      <c r="N16" s="618"/>
      <c r="O16" s="618"/>
      <c r="P16" s="618"/>
      <c r="Q16" s="619"/>
      <c r="R16" s="620">
        <v>1918545</v>
      </c>
      <c r="S16" s="621"/>
      <c r="T16" s="621"/>
      <c r="U16" s="621"/>
      <c r="V16" s="621"/>
      <c r="W16" s="621"/>
      <c r="X16" s="621"/>
      <c r="Y16" s="622"/>
      <c r="Z16" s="673">
        <v>44.8</v>
      </c>
      <c r="AA16" s="673"/>
      <c r="AB16" s="673"/>
      <c r="AC16" s="673"/>
      <c r="AD16" s="674">
        <v>1750388</v>
      </c>
      <c r="AE16" s="674"/>
      <c r="AF16" s="674"/>
      <c r="AG16" s="674"/>
      <c r="AH16" s="674"/>
      <c r="AI16" s="674"/>
      <c r="AJ16" s="674"/>
      <c r="AK16" s="674"/>
      <c r="AL16" s="643">
        <v>86</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t="s">
        <v>111</v>
      </c>
      <c r="BH16" s="621"/>
      <c r="BI16" s="621"/>
      <c r="BJ16" s="621"/>
      <c r="BK16" s="621"/>
      <c r="BL16" s="621"/>
      <c r="BM16" s="621"/>
      <c r="BN16" s="622"/>
      <c r="BO16" s="673" t="s">
        <v>111</v>
      </c>
      <c r="BP16" s="673"/>
      <c r="BQ16" s="673"/>
      <c r="BR16" s="673"/>
      <c r="BS16" s="626" t="s">
        <v>111</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t="s">
        <v>111</v>
      </c>
      <c r="CS16" s="621"/>
      <c r="CT16" s="621"/>
      <c r="CU16" s="621"/>
      <c r="CV16" s="621"/>
      <c r="CW16" s="621"/>
      <c r="CX16" s="621"/>
      <c r="CY16" s="622"/>
      <c r="CZ16" s="673" t="s">
        <v>111</v>
      </c>
      <c r="DA16" s="673"/>
      <c r="DB16" s="673"/>
      <c r="DC16" s="673"/>
      <c r="DD16" s="626" t="s">
        <v>111</v>
      </c>
      <c r="DE16" s="621"/>
      <c r="DF16" s="621"/>
      <c r="DG16" s="621"/>
      <c r="DH16" s="621"/>
      <c r="DI16" s="621"/>
      <c r="DJ16" s="621"/>
      <c r="DK16" s="621"/>
      <c r="DL16" s="621"/>
      <c r="DM16" s="621"/>
      <c r="DN16" s="621"/>
      <c r="DO16" s="621"/>
      <c r="DP16" s="622"/>
      <c r="DQ16" s="626" t="s">
        <v>111</v>
      </c>
      <c r="DR16" s="621"/>
      <c r="DS16" s="621"/>
      <c r="DT16" s="621"/>
      <c r="DU16" s="621"/>
      <c r="DV16" s="621"/>
      <c r="DW16" s="621"/>
      <c r="DX16" s="621"/>
      <c r="DY16" s="621"/>
      <c r="DZ16" s="621"/>
      <c r="EA16" s="621"/>
      <c r="EB16" s="621"/>
      <c r="EC16" s="656"/>
    </row>
    <row r="17" spans="2:133" ht="11.25" customHeight="1">
      <c r="B17" s="617" t="s">
        <v>248</v>
      </c>
      <c r="C17" s="618"/>
      <c r="D17" s="618"/>
      <c r="E17" s="618"/>
      <c r="F17" s="618"/>
      <c r="G17" s="618"/>
      <c r="H17" s="618"/>
      <c r="I17" s="618"/>
      <c r="J17" s="618"/>
      <c r="K17" s="618"/>
      <c r="L17" s="618"/>
      <c r="M17" s="618"/>
      <c r="N17" s="618"/>
      <c r="O17" s="618"/>
      <c r="P17" s="618"/>
      <c r="Q17" s="619"/>
      <c r="R17" s="620">
        <v>1750388</v>
      </c>
      <c r="S17" s="621"/>
      <c r="T17" s="621"/>
      <c r="U17" s="621"/>
      <c r="V17" s="621"/>
      <c r="W17" s="621"/>
      <c r="X17" s="621"/>
      <c r="Y17" s="622"/>
      <c r="Z17" s="673">
        <v>40.799999999999997</v>
      </c>
      <c r="AA17" s="673"/>
      <c r="AB17" s="673"/>
      <c r="AC17" s="673"/>
      <c r="AD17" s="674">
        <v>1750388</v>
      </c>
      <c r="AE17" s="674"/>
      <c r="AF17" s="674"/>
      <c r="AG17" s="674"/>
      <c r="AH17" s="674"/>
      <c r="AI17" s="674"/>
      <c r="AJ17" s="674"/>
      <c r="AK17" s="674"/>
      <c r="AL17" s="643">
        <v>86</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t="s">
        <v>111</v>
      </c>
      <c r="BH17" s="621"/>
      <c r="BI17" s="621"/>
      <c r="BJ17" s="621"/>
      <c r="BK17" s="621"/>
      <c r="BL17" s="621"/>
      <c r="BM17" s="621"/>
      <c r="BN17" s="622"/>
      <c r="BO17" s="673" t="s">
        <v>111</v>
      </c>
      <c r="BP17" s="673"/>
      <c r="BQ17" s="673"/>
      <c r="BR17" s="673"/>
      <c r="BS17" s="626" t="s">
        <v>111</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435914</v>
      </c>
      <c r="CS17" s="621"/>
      <c r="CT17" s="621"/>
      <c r="CU17" s="621"/>
      <c r="CV17" s="621"/>
      <c r="CW17" s="621"/>
      <c r="CX17" s="621"/>
      <c r="CY17" s="622"/>
      <c r="CZ17" s="673">
        <v>10.4</v>
      </c>
      <c r="DA17" s="673"/>
      <c r="DB17" s="673"/>
      <c r="DC17" s="673"/>
      <c r="DD17" s="626" t="s">
        <v>111</v>
      </c>
      <c r="DE17" s="621"/>
      <c r="DF17" s="621"/>
      <c r="DG17" s="621"/>
      <c r="DH17" s="621"/>
      <c r="DI17" s="621"/>
      <c r="DJ17" s="621"/>
      <c r="DK17" s="621"/>
      <c r="DL17" s="621"/>
      <c r="DM17" s="621"/>
      <c r="DN17" s="621"/>
      <c r="DO17" s="621"/>
      <c r="DP17" s="622"/>
      <c r="DQ17" s="626">
        <v>430841</v>
      </c>
      <c r="DR17" s="621"/>
      <c r="DS17" s="621"/>
      <c r="DT17" s="621"/>
      <c r="DU17" s="621"/>
      <c r="DV17" s="621"/>
      <c r="DW17" s="621"/>
      <c r="DX17" s="621"/>
      <c r="DY17" s="621"/>
      <c r="DZ17" s="621"/>
      <c r="EA17" s="621"/>
      <c r="EB17" s="621"/>
      <c r="EC17" s="656"/>
    </row>
    <row r="18" spans="2:133" ht="11.25" customHeight="1">
      <c r="B18" s="617" t="s">
        <v>251</v>
      </c>
      <c r="C18" s="618"/>
      <c r="D18" s="618"/>
      <c r="E18" s="618"/>
      <c r="F18" s="618"/>
      <c r="G18" s="618"/>
      <c r="H18" s="618"/>
      <c r="I18" s="618"/>
      <c r="J18" s="618"/>
      <c r="K18" s="618"/>
      <c r="L18" s="618"/>
      <c r="M18" s="618"/>
      <c r="N18" s="618"/>
      <c r="O18" s="618"/>
      <c r="P18" s="618"/>
      <c r="Q18" s="619"/>
      <c r="R18" s="620">
        <v>168157</v>
      </c>
      <c r="S18" s="621"/>
      <c r="T18" s="621"/>
      <c r="U18" s="621"/>
      <c r="V18" s="621"/>
      <c r="W18" s="621"/>
      <c r="X18" s="621"/>
      <c r="Y18" s="622"/>
      <c r="Z18" s="673">
        <v>3.9</v>
      </c>
      <c r="AA18" s="673"/>
      <c r="AB18" s="673"/>
      <c r="AC18" s="673"/>
      <c r="AD18" s="674" t="s">
        <v>111</v>
      </c>
      <c r="AE18" s="674"/>
      <c r="AF18" s="674"/>
      <c r="AG18" s="674"/>
      <c r="AH18" s="674"/>
      <c r="AI18" s="674"/>
      <c r="AJ18" s="674"/>
      <c r="AK18" s="674"/>
      <c r="AL18" s="643" t="s">
        <v>111</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111</v>
      </c>
      <c r="BH18" s="621"/>
      <c r="BI18" s="621"/>
      <c r="BJ18" s="621"/>
      <c r="BK18" s="621"/>
      <c r="BL18" s="621"/>
      <c r="BM18" s="621"/>
      <c r="BN18" s="622"/>
      <c r="BO18" s="673" t="s">
        <v>111</v>
      </c>
      <c r="BP18" s="673"/>
      <c r="BQ18" s="673"/>
      <c r="BR18" s="673"/>
      <c r="BS18" s="626" t="s">
        <v>111</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t="s">
        <v>111</v>
      </c>
      <c r="CS18" s="621"/>
      <c r="CT18" s="621"/>
      <c r="CU18" s="621"/>
      <c r="CV18" s="621"/>
      <c r="CW18" s="621"/>
      <c r="CX18" s="621"/>
      <c r="CY18" s="622"/>
      <c r="CZ18" s="673" t="s">
        <v>111</v>
      </c>
      <c r="DA18" s="673"/>
      <c r="DB18" s="673"/>
      <c r="DC18" s="673"/>
      <c r="DD18" s="626" t="s">
        <v>111</v>
      </c>
      <c r="DE18" s="621"/>
      <c r="DF18" s="621"/>
      <c r="DG18" s="621"/>
      <c r="DH18" s="621"/>
      <c r="DI18" s="621"/>
      <c r="DJ18" s="621"/>
      <c r="DK18" s="621"/>
      <c r="DL18" s="621"/>
      <c r="DM18" s="621"/>
      <c r="DN18" s="621"/>
      <c r="DO18" s="621"/>
      <c r="DP18" s="622"/>
      <c r="DQ18" s="626" t="s">
        <v>111</v>
      </c>
      <c r="DR18" s="621"/>
      <c r="DS18" s="621"/>
      <c r="DT18" s="621"/>
      <c r="DU18" s="621"/>
      <c r="DV18" s="621"/>
      <c r="DW18" s="621"/>
      <c r="DX18" s="621"/>
      <c r="DY18" s="621"/>
      <c r="DZ18" s="621"/>
      <c r="EA18" s="621"/>
      <c r="EB18" s="621"/>
      <c r="EC18" s="656"/>
    </row>
    <row r="19" spans="2:133" ht="11.25" customHeight="1">
      <c r="B19" s="617" t="s">
        <v>254</v>
      </c>
      <c r="C19" s="618"/>
      <c r="D19" s="618"/>
      <c r="E19" s="618"/>
      <c r="F19" s="618"/>
      <c r="G19" s="618"/>
      <c r="H19" s="618"/>
      <c r="I19" s="618"/>
      <c r="J19" s="618"/>
      <c r="K19" s="618"/>
      <c r="L19" s="618"/>
      <c r="M19" s="618"/>
      <c r="N19" s="618"/>
      <c r="O19" s="618"/>
      <c r="P19" s="618"/>
      <c r="Q19" s="619"/>
      <c r="R19" s="620" t="s">
        <v>111</v>
      </c>
      <c r="S19" s="621"/>
      <c r="T19" s="621"/>
      <c r="U19" s="621"/>
      <c r="V19" s="621"/>
      <c r="W19" s="621"/>
      <c r="X19" s="621"/>
      <c r="Y19" s="622"/>
      <c r="Z19" s="673" t="s">
        <v>111</v>
      </c>
      <c r="AA19" s="673"/>
      <c r="AB19" s="673"/>
      <c r="AC19" s="673"/>
      <c r="AD19" s="674" t="s">
        <v>111</v>
      </c>
      <c r="AE19" s="674"/>
      <c r="AF19" s="674"/>
      <c r="AG19" s="674"/>
      <c r="AH19" s="674"/>
      <c r="AI19" s="674"/>
      <c r="AJ19" s="674"/>
      <c r="AK19" s="674"/>
      <c r="AL19" s="643" t="s">
        <v>111</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v>13164</v>
      </c>
      <c r="BH19" s="621"/>
      <c r="BI19" s="621"/>
      <c r="BJ19" s="621"/>
      <c r="BK19" s="621"/>
      <c r="BL19" s="621"/>
      <c r="BM19" s="621"/>
      <c r="BN19" s="622"/>
      <c r="BO19" s="673">
        <v>6.3</v>
      </c>
      <c r="BP19" s="673"/>
      <c r="BQ19" s="673"/>
      <c r="BR19" s="673"/>
      <c r="BS19" s="626" t="s">
        <v>111</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111</v>
      </c>
      <c r="CS19" s="621"/>
      <c r="CT19" s="621"/>
      <c r="CU19" s="621"/>
      <c r="CV19" s="621"/>
      <c r="CW19" s="621"/>
      <c r="CX19" s="621"/>
      <c r="CY19" s="622"/>
      <c r="CZ19" s="673" t="s">
        <v>111</v>
      </c>
      <c r="DA19" s="673"/>
      <c r="DB19" s="673"/>
      <c r="DC19" s="673"/>
      <c r="DD19" s="626" t="s">
        <v>111</v>
      </c>
      <c r="DE19" s="621"/>
      <c r="DF19" s="621"/>
      <c r="DG19" s="621"/>
      <c r="DH19" s="621"/>
      <c r="DI19" s="621"/>
      <c r="DJ19" s="621"/>
      <c r="DK19" s="621"/>
      <c r="DL19" s="621"/>
      <c r="DM19" s="621"/>
      <c r="DN19" s="621"/>
      <c r="DO19" s="621"/>
      <c r="DP19" s="622"/>
      <c r="DQ19" s="626" t="s">
        <v>111</v>
      </c>
      <c r="DR19" s="621"/>
      <c r="DS19" s="621"/>
      <c r="DT19" s="621"/>
      <c r="DU19" s="621"/>
      <c r="DV19" s="621"/>
      <c r="DW19" s="621"/>
      <c r="DX19" s="621"/>
      <c r="DY19" s="621"/>
      <c r="DZ19" s="621"/>
      <c r="EA19" s="621"/>
      <c r="EB19" s="621"/>
      <c r="EC19" s="656"/>
    </row>
    <row r="20" spans="2:133" ht="11.25" customHeight="1">
      <c r="B20" s="617" t="s">
        <v>257</v>
      </c>
      <c r="C20" s="618"/>
      <c r="D20" s="618"/>
      <c r="E20" s="618"/>
      <c r="F20" s="618"/>
      <c r="G20" s="618"/>
      <c r="H20" s="618"/>
      <c r="I20" s="618"/>
      <c r="J20" s="618"/>
      <c r="K20" s="618"/>
      <c r="L20" s="618"/>
      <c r="M20" s="618"/>
      <c r="N20" s="618"/>
      <c r="O20" s="618"/>
      <c r="P20" s="618"/>
      <c r="Q20" s="619"/>
      <c r="R20" s="620">
        <v>2211103</v>
      </c>
      <c r="S20" s="621"/>
      <c r="T20" s="621"/>
      <c r="U20" s="621"/>
      <c r="V20" s="621"/>
      <c r="W20" s="621"/>
      <c r="X20" s="621"/>
      <c r="Y20" s="622"/>
      <c r="Z20" s="673">
        <v>51.6</v>
      </c>
      <c r="AA20" s="673"/>
      <c r="AB20" s="673"/>
      <c r="AC20" s="673"/>
      <c r="AD20" s="674">
        <v>2029782</v>
      </c>
      <c r="AE20" s="674"/>
      <c r="AF20" s="674"/>
      <c r="AG20" s="674"/>
      <c r="AH20" s="674"/>
      <c r="AI20" s="674"/>
      <c r="AJ20" s="674"/>
      <c r="AK20" s="674"/>
      <c r="AL20" s="643">
        <v>99.7</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v>13164</v>
      </c>
      <c r="BH20" s="621"/>
      <c r="BI20" s="621"/>
      <c r="BJ20" s="621"/>
      <c r="BK20" s="621"/>
      <c r="BL20" s="621"/>
      <c r="BM20" s="621"/>
      <c r="BN20" s="622"/>
      <c r="BO20" s="673">
        <v>6.3</v>
      </c>
      <c r="BP20" s="673"/>
      <c r="BQ20" s="673"/>
      <c r="BR20" s="673"/>
      <c r="BS20" s="626" t="s">
        <v>111</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4186077</v>
      </c>
      <c r="CS20" s="621"/>
      <c r="CT20" s="621"/>
      <c r="CU20" s="621"/>
      <c r="CV20" s="621"/>
      <c r="CW20" s="621"/>
      <c r="CX20" s="621"/>
      <c r="CY20" s="622"/>
      <c r="CZ20" s="673">
        <v>100</v>
      </c>
      <c r="DA20" s="673"/>
      <c r="DB20" s="673"/>
      <c r="DC20" s="673"/>
      <c r="DD20" s="626">
        <v>764894</v>
      </c>
      <c r="DE20" s="621"/>
      <c r="DF20" s="621"/>
      <c r="DG20" s="621"/>
      <c r="DH20" s="621"/>
      <c r="DI20" s="621"/>
      <c r="DJ20" s="621"/>
      <c r="DK20" s="621"/>
      <c r="DL20" s="621"/>
      <c r="DM20" s="621"/>
      <c r="DN20" s="621"/>
      <c r="DO20" s="621"/>
      <c r="DP20" s="622"/>
      <c r="DQ20" s="626">
        <v>2332767</v>
      </c>
      <c r="DR20" s="621"/>
      <c r="DS20" s="621"/>
      <c r="DT20" s="621"/>
      <c r="DU20" s="621"/>
      <c r="DV20" s="621"/>
      <c r="DW20" s="621"/>
      <c r="DX20" s="621"/>
      <c r="DY20" s="621"/>
      <c r="DZ20" s="621"/>
      <c r="EA20" s="621"/>
      <c r="EB20" s="621"/>
      <c r="EC20" s="656"/>
    </row>
    <row r="21" spans="2:133" ht="11.25" customHeight="1">
      <c r="B21" s="617" t="s">
        <v>260</v>
      </c>
      <c r="C21" s="618"/>
      <c r="D21" s="618"/>
      <c r="E21" s="618"/>
      <c r="F21" s="618"/>
      <c r="G21" s="618"/>
      <c r="H21" s="618"/>
      <c r="I21" s="618"/>
      <c r="J21" s="618"/>
      <c r="K21" s="618"/>
      <c r="L21" s="618"/>
      <c r="M21" s="618"/>
      <c r="N21" s="618"/>
      <c r="O21" s="618"/>
      <c r="P21" s="618"/>
      <c r="Q21" s="619"/>
      <c r="R21" s="620" t="s">
        <v>111</v>
      </c>
      <c r="S21" s="621"/>
      <c r="T21" s="621"/>
      <c r="U21" s="621"/>
      <c r="V21" s="621"/>
      <c r="W21" s="621"/>
      <c r="X21" s="621"/>
      <c r="Y21" s="622"/>
      <c r="Z21" s="673" t="s">
        <v>111</v>
      </c>
      <c r="AA21" s="673"/>
      <c r="AB21" s="673"/>
      <c r="AC21" s="673"/>
      <c r="AD21" s="674" t="s">
        <v>111</v>
      </c>
      <c r="AE21" s="674"/>
      <c r="AF21" s="674"/>
      <c r="AG21" s="674"/>
      <c r="AH21" s="674"/>
      <c r="AI21" s="674"/>
      <c r="AJ21" s="674"/>
      <c r="AK21" s="674"/>
      <c r="AL21" s="643" t="s">
        <v>111</v>
      </c>
      <c r="AM21" s="675"/>
      <c r="AN21" s="675"/>
      <c r="AO21" s="676"/>
      <c r="AP21" s="711" t="s">
        <v>261</v>
      </c>
      <c r="AQ21" s="721"/>
      <c r="AR21" s="721"/>
      <c r="AS21" s="721"/>
      <c r="AT21" s="721"/>
      <c r="AU21" s="721"/>
      <c r="AV21" s="721"/>
      <c r="AW21" s="721"/>
      <c r="AX21" s="721"/>
      <c r="AY21" s="721"/>
      <c r="AZ21" s="721"/>
      <c r="BA21" s="721"/>
      <c r="BB21" s="721"/>
      <c r="BC21" s="721"/>
      <c r="BD21" s="721"/>
      <c r="BE21" s="721"/>
      <c r="BF21" s="713"/>
      <c r="BG21" s="620" t="s">
        <v>111</v>
      </c>
      <c r="BH21" s="621"/>
      <c r="BI21" s="621"/>
      <c r="BJ21" s="621"/>
      <c r="BK21" s="621"/>
      <c r="BL21" s="621"/>
      <c r="BM21" s="621"/>
      <c r="BN21" s="622"/>
      <c r="BO21" s="673" t="s">
        <v>111</v>
      </c>
      <c r="BP21" s="673"/>
      <c r="BQ21" s="673"/>
      <c r="BR21" s="673"/>
      <c r="BS21" s="626" t="s">
        <v>111</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262</v>
      </c>
      <c r="C22" s="618"/>
      <c r="D22" s="618"/>
      <c r="E22" s="618"/>
      <c r="F22" s="618"/>
      <c r="G22" s="618"/>
      <c r="H22" s="618"/>
      <c r="I22" s="618"/>
      <c r="J22" s="618"/>
      <c r="K22" s="618"/>
      <c r="L22" s="618"/>
      <c r="M22" s="618"/>
      <c r="N22" s="618"/>
      <c r="O22" s="618"/>
      <c r="P22" s="618"/>
      <c r="Q22" s="619"/>
      <c r="R22" s="620">
        <v>13811</v>
      </c>
      <c r="S22" s="621"/>
      <c r="T22" s="621"/>
      <c r="U22" s="621"/>
      <c r="V22" s="621"/>
      <c r="W22" s="621"/>
      <c r="X22" s="621"/>
      <c r="Y22" s="622"/>
      <c r="Z22" s="673">
        <v>0.3</v>
      </c>
      <c r="AA22" s="673"/>
      <c r="AB22" s="673"/>
      <c r="AC22" s="673"/>
      <c r="AD22" s="674" t="s">
        <v>111</v>
      </c>
      <c r="AE22" s="674"/>
      <c r="AF22" s="674"/>
      <c r="AG22" s="674"/>
      <c r="AH22" s="674"/>
      <c r="AI22" s="674"/>
      <c r="AJ22" s="674"/>
      <c r="AK22" s="674"/>
      <c r="AL22" s="643" t="s">
        <v>111</v>
      </c>
      <c r="AM22" s="675"/>
      <c r="AN22" s="675"/>
      <c r="AO22" s="676"/>
      <c r="AP22" s="711" t="s">
        <v>263</v>
      </c>
      <c r="AQ22" s="721"/>
      <c r="AR22" s="721"/>
      <c r="AS22" s="721"/>
      <c r="AT22" s="721"/>
      <c r="AU22" s="721"/>
      <c r="AV22" s="721"/>
      <c r="AW22" s="721"/>
      <c r="AX22" s="721"/>
      <c r="AY22" s="721"/>
      <c r="AZ22" s="721"/>
      <c r="BA22" s="721"/>
      <c r="BB22" s="721"/>
      <c r="BC22" s="721"/>
      <c r="BD22" s="721"/>
      <c r="BE22" s="721"/>
      <c r="BF22" s="713"/>
      <c r="BG22" s="620" t="s">
        <v>111</v>
      </c>
      <c r="BH22" s="621"/>
      <c r="BI22" s="621"/>
      <c r="BJ22" s="621"/>
      <c r="BK22" s="621"/>
      <c r="BL22" s="621"/>
      <c r="BM22" s="621"/>
      <c r="BN22" s="622"/>
      <c r="BO22" s="673" t="s">
        <v>111</v>
      </c>
      <c r="BP22" s="673"/>
      <c r="BQ22" s="673"/>
      <c r="BR22" s="673"/>
      <c r="BS22" s="626" t="s">
        <v>111</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265</v>
      </c>
      <c r="C23" s="618"/>
      <c r="D23" s="618"/>
      <c r="E23" s="618"/>
      <c r="F23" s="618"/>
      <c r="G23" s="618"/>
      <c r="H23" s="618"/>
      <c r="I23" s="618"/>
      <c r="J23" s="618"/>
      <c r="K23" s="618"/>
      <c r="L23" s="618"/>
      <c r="M23" s="618"/>
      <c r="N23" s="618"/>
      <c r="O23" s="618"/>
      <c r="P23" s="618"/>
      <c r="Q23" s="619"/>
      <c r="R23" s="620">
        <v>32492</v>
      </c>
      <c r="S23" s="621"/>
      <c r="T23" s="621"/>
      <c r="U23" s="621"/>
      <c r="V23" s="621"/>
      <c r="W23" s="621"/>
      <c r="X23" s="621"/>
      <c r="Y23" s="622"/>
      <c r="Z23" s="673">
        <v>0.8</v>
      </c>
      <c r="AA23" s="673"/>
      <c r="AB23" s="673"/>
      <c r="AC23" s="673"/>
      <c r="AD23" s="674">
        <v>418</v>
      </c>
      <c r="AE23" s="674"/>
      <c r="AF23" s="674"/>
      <c r="AG23" s="674"/>
      <c r="AH23" s="674"/>
      <c r="AI23" s="674"/>
      <c r="AJ23" s="674"/>
      <c r="AK23" s="674"/>
      <c r="AL23" s="643">
        <v>0</v>
      </c>
      <c r="AM23" s="675"/>
      <c r="AN23" s="675"/>
      <c r="AO23" s="676"/>
      <c r="AP23" s="711" t="s">
        <v>266</v>
      </c>
      <c r="AQ23" s="721"/>
      <c r="AR23" s="721"/>
      <c r="AS23" s="721"/>
      <c r="AT23" s="721"/>
      <c r="AU23" s="721"/>
      <c r="AV23" s="721"/>
      <c r="AW23" s="721"/>
      <c r="AX23" s="721"/>
      <c r="AY23" s="721"/>
      <c r="AZ23" s="721"/>
      <c r="BA23" s="721"/>
      <c r="BB23" s="721"/>
      <c r="BC23" s="721"/>
      <c r="BD23" s="721"/>
      <c r="BE23" s="721"/>
      <c r="BF23" s="713"/>
      <c r="BG23" s="620">
        <v>13164</v>
      </c>
      <c r="BH23" s="621"/>
      <c r="BI23" s="621"/>
      <c r="BJ23" s="621"/>
      <c r="BK23" s="621"/>
      <c r="BL23" s="621"/>
      <c r="BM23" s="621"/>
      <c r="BN23" s="622"/>
      <c r="BO23" s="673">
        <v>6.3</v>
      </c>
      <c r="BP23" s="673"/>
      <c r="BQ23" s="673"/>
      <c r="BR23" s="673"/>
      <c r="BS23" s="626" t="s">
        <v>111</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c r="B24" s="617" t="s">
        <v>272</v>
      </c>
      <c r="C24" s="618"/>
      <c r="D24" s="618"/>
      <c r="E24" s="618"/>
      <c r="F24" s="618"/>
      <c r="G24" s="618"/>
      <c r="H24" s="618"/>
      <c r="I24" s="618"/>
      <c r="J24" s="618"/>
      <c r="K24" s="618"/>
      <c r="L24" s="618"/>
      <c r="M24" s="618"/>
      <c r="N24" s="618"/>
      <c r="O24" s="618"/>
      <c r="P24" s="618"/>
      <c r="Q24" s="619"/>
      <c r="R24" s="620">
        <v>12077</v>
      </c>
      <c r="S24" s="621"/>
      <c r="T24" s="621"/>
      <c r="U24" s="621"/>
      <c r="V24" s="621"/>
      <c r="W24" s="621"/>
      <c r="X24" s="621"/>
      <c r="Y24" s="622"/>
      <c r="Z24" s="673">
        <v>0.3</v>
      </c>
      <c r="AA24" s="673"/>
      <c r="AB24" s="673"/>
      <c r="AC24" s="673"/>
      <c r="AD24" s="674" t="s">
        <v>111</v>
      </c>
      <c r="AE24" s="674"/>
      <c r="AF24" s="674"/>
      <c r="AG24" s="674"/>
      <c r="AH24" s="674"/>
      <c r="AI24" s="674"/>
      <c r="AJ24" s="674"/>
      <c r="AK24" s="674"/>
      <c r="AL24" s="643" t="s">
        <v>111</v>
      </c>
      <c r="AM24" s="675"/>
      <c r="AN24" s="675"/>
      <c r="AO24" s="676"/>
      <c r="AP24" s="711" t="s">
        <v>273</v>
      </c>
      <c r="AQ24" s="721"/>
      <c r="AR24" s="721"/>
      <c r="AS24" s="721"/>
      <c r="AT24" s="721"/>
      <c r="AU24" s="721"/>
      <c r="AV24" s="721"/>
      <c r="AW24" s="721"/>
      <c r="AX24" s="721"/>
      <c r="AY24" s="721"/>
      <c r="AZ24" s="721"/>
      <c r="BA24" s="721"/>
      <c r="BB24" s="721"/>
      <c r="BC24" s="721"/>
      <c r="BD24" s="721"/>
      <c r="BE24" s="721"/>
      <c r="BF24" s="713"/>
      <c r="BG24" s="620" t="s">
        <v>111</v>
      </c>
      <c r="BH24" s="621"/>
      <c r="BI24" s="621"/>
      <c r="BJ24" s="621"/>
      <c r="BK24" s="621"/>
      <c r="BL24" s="621"/>
      <c r="BM24" s="621"/>
      <c r="BN24" s="622"/>
      <c r="BO24" s="673" t="s">
        <v>111</v>
      </c>
      <c r="BP24" s="673"/>
      <c r="BQ24" s="673"/>
      <c r="BR24" s="673"/>
      <c r="BS24" s="626" t="s">
        <v>111</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1486630</v>
      </c>
      <c r="CS24" s="671"/>
      <c r="CT24" s="671"/>
      <c r="CU24" s="671"/>
      <c r="CV24" s="671"/>
      <c r="CW24" s="671"/>
      <c r="CX24" s="671"/>
      <c r="CY24" s="718"/>
      <c r="CZ24" s="722">
        <v>35.5</v>
      </c>
      <c r="DA24" s="723"/>
      <c r="DB24" s="723"/>
      <c r="DC24" s="724"/>
      <c r="DD24" s="717">
        <v>1055024</v>
      </c>
      <c r="DE24" s="671"/>
      <c r="DF24" s="671"/>
      <c r="DG24" s="671"/>
      <c r="DH24" s="671"/>
      <c r="DI24" s="671"/>
      <c r="DJ24" s="671"/>
      <c r="DK24" s="718"/>
      <c r="DL24" s="717">
        <v>1012454</v>
      </c>
      <c r="DM24" s="671"/>
      <c r="DN24" s="671"/>
      <c r="DO24" s="671"/>
      <c r="DP24" s="671"/>
      <c r="DQ24" s="671"/>
      <c r="DR24" s="671"/>
      <c r="DS24" s="671"/>
      <c r="DT24" s="671"/>
      <c r="DU24" s="671"/>
      <c r="DV24" s="718"/>
      <c r="DW24" s="719">
        <v>48</v>
      </c>
      <c r="DX24" s="688"/>
      <c r="DY24" s="688"/>
      <c r="DZ24" s="688"/>
      <c r="EA24" s="688"/>
      <c r="EB24" s="688"/>
      <c r="EC24" s="720"/>
    </row>
    <row r="25" spans="2:133" ht="11.25" customHeight="1">
      <c r="B25" s="617" t="s">
        <v>275</v>
      </c>
      <c r="C25" s="618"/>
      <c r="D25" s="618"/>
      <c r="E25" s="618"/>
      <c r="F25" s="618"/>
      <c r="G25" s="618"/>
      <c r="H25" s="618"/>
      <c r="I25" s="618"/>
      <c r="J25" s="618"/>
      <c r="K25" s="618"/>
      <c r="L25" s="618"/>
      <c r="M25" s="618"/>
      <c r="N25" s="618"/>
      <c r="O25" s="618"/>
      <c r="P25" s="618"/>
      <c r="Q25" s="619"/>
      <c r="R25" s="620">
        <v>449490</v>
      </c>
      <c r="S25" s="621"/>
      <c r="T25" s="621"/>
      <c r="U25" s="621"/>
      <c r="V25" s="621"/>
      <c r="W25" s="621"/>
      <c r="X25" s="621"/>
      <c r="Y25" s="622"/>
      <c r="Z25" s="673">
        <v>10.5</v>
      </c>
      <c r="AA25" s="673"/>
      <c r="AB25" s="673"/>
      <c r="AC25" s="673"/>
      <c r="AD25" s="674" t="s">
        <v>111</v>
      </c>
      <c r="AE25" s="674"/>
      <c r="AF25" s="674"/>
      <c r="AG25" s="674"/>
      <c r="AH25" s="674"/>
      <c r="AI25" s="674"/>
      <c r="AJ25" s="674"/>
      <c r="AK25" s="674"/>
      <c r="AL25" s="643" t="s">
        <v>111</v>
      </c>
      <c r="AM25" s="675"/>
      <c r="AN25" s="675"/>
      <c r="AO25" s="676"/>
      <c r="AP25" s="711" t="s">
        <v>276</v>
      </c>
      <c r="AQ25" s="721"/>
      <c r="AR25" s="721"/>
      <c r="AS25" s="721"/>
      <c r="AT25" s="721"/>
      <c r="AU25" s="721"/>
      <c r="AV25" s="721"/>
      <c r="AW25" s="721"/>
      <c r="AX25" s="721"/>
      <c r="AY25" s="721"/>
      <c r="AZ25" s="721"/>
      <c r="BA25" s="721"/>
      <c r="BB25" s="721"/>
      <c r="BC25" s="721"/>
      <c r="BD25" s="721"/>
      <c r="BE25" s="721"/>
      <c r="BF25" s="713"/>
      <c r="BG25" s="620" t="s">
        <v>111</v>
      </c>
      <c r="BH25" s="621"/>
      <c r="BI25" s="621"/>
      <c r="BJ25" s="621"/>
      <c r="BK25" s="621"/>
      <c r="BL25" s="621"/>
      <c r="BM25" s="621"/>
      <c r="BN25" s="622"/>
      <c r="BO25" s="673" t="s">
        <v>111</v>
      </c>
      <c r="BP25" s="673"/>
      <c r="BQ25" s="673"/>
      <c r="BR25" s="673"/>
      <c r="BS25" s="626" t="s">
        <v>111</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558427</v>
      </c>
      <c r="CS25" s="639"/>
      <c r="CT25" s="639"/>
      <c r="CU25" s="639"/>
      <c r="CV25" s="639"/>
      <c r="CW25" s="639"/>
      <c r="CX25" s="639"/>
      <c r="CY25" s="640"/>
      <c r="CZ25" s="623">
        <v>13.3</v>
      </c>
      <c r="DA25" s="641"/>
      <c r="DB25" s="641"/>
      <c r="DC25" s="642"/>
      <c r="DD25" s="626">
        <v>516455</v>
      </c>
      <c r="DE25" s="639"/>
      <c r="DF25" s="639"/>
      <c r="DG25" s="639"/>
      <c r="DH25" s="639"/>
      <c r="DI25" s="639"/>
      <c r="DJ25" s="639"/>
      <c r="DK25" s="640"/>
      <c r="DL25" s="626">
        <v>475682</v>
      </c>
      <c r="DM25" s="639"/>
      <c r="DN25" s="639"/>
      <c r="DO25" s="639"/>
      <c r="DP25" s="639"/>
      <c r="DQ25" s="639"/>
      <c r="DR25" s="639"/>
      <c r="DS25" s="639"/>
      <c r="DT25" s="639"/>
      <c r="DU25" s="639"/>
      <c r="DV25" s="640"/>
      <c r="DW25" s="643">
        <v>22.5</v>
      </c>
      <c r="DX25" s="644"/>
      <c r="DY25" s="644"/>
      <c r="DZ25" s="644"/>
      <c r="EA25" s="644"/>
      <c r="EB25" s="644"/>
      <c r="EC25" s="645"/>
    </row>
    <row r="26" spans="2:133" ht="11.25" customHeight="1">
      <c r="B26" s="714" t="s">
        <v>278</v>
      </c>
      <c r="C26" s="715"/>
      <c r="D26" s="715"/>
      <c r="E26" s="715"/>
      <c r="F26" s="715"/>
      <c r="G26" s="715"/>
      <c r="H26" s="715"/>
      <c r="I26" s="715"/>
      <c r="J26" s="715"/>
      <c r="K26" s="715"/>
      <c r="L26" s="715"/>
      <c r="M26" s="715"/>
      <c r="N26" s="715"/>
      <c r="O26" s="715"/>
      <c r="P26" s="715"/>
      <c r="Q26" s="716"/>
      <c r="R26" s="620" t="s">
        <v>111</v>
      </c>
      <c r="S26" s="621"/>
      <c r="T26" s="621"/>
      <c r="U26" s="621"/>
      <c r="V26" s="621"/>
      <c r="W26" s="621"/>
      <c r="X26" s="621"/>
      <c r="Y26" s="622"/>
      <c r="Z26" s="673" t="s">
        <v>111</v>
      </c>
      <c r="AA26" s="673"/>
      <c r="AB26" s="673"/>
      <c r="AC26" s="673"/>
      <c r="AD26" s="674" t="s">
        <v>111</v>
      </c>
      <c r="AE26" s="674"/>
      <c r="AF26" s="674"/>
      <c r="AG26" s="674"/>
      <c r="AH26" s="674"/>
      <c r="AI26" s="674"/>
      <c r="AJ26" s="674"/>
      <c r="AK26" s="674"/>
      <c r="AL26" s="643" t="s">
        <v>111</v>
      </c>
      <c r="AM26" s="675"/>
      <c r="AN26" s="675"/>
      <c r="AO26" s="676"/>
      <c r="AP26" s="711" t="s">
        <v>279</v>
      </c>
      <c r="AQ26" s="712"/>
      <c r="AR26" s="712"/>
      <c r="AS26" s="712"/>
      <c r="AT26" s="712"/>
      <c r="AU26" s="712"/>
      <c r="AV26" s="712"/>
      <c r="AW26" s="712"/>
      <c r="AX26" s="712"/>
      <c r="AY26" s="712"/>
      <c r="AZ26" s="712"/>
      <c r="BA26" s="712"/>
      <c r="BB26" s="712"/>
      <c r="BC26" s="712"/>
      <c r="BD26" s="712"/>
      <c r="BE26" s="712"/>
      <c r="BF26" s="713"/>
      <c r="BG26" s="620" t="s">
        <v>111</v>
      </c>
      <c r="BH26" s="621"/>
      <c r="BI26" s="621"/>
      <c r="BJ26" s="621"/>
      <c r="BK26" s="621"/>
      <c r="BL26" s="621"/>
      <c r="BM26" s="621"/>
      <c r="BN26" s="622"/>
      <c r="BO26" s="673" t="s">
        <v>111</v>
      </c>
      <c r="BP26" s="673"/>
      <c r="BQ26" s="673"/>
      <c r="BR26" s="673"/>
      <c r="BS26" s="626" t="s">
        <v>111</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329540</v>
      </c>
      <c r="CS26" s="621"/>
      <c r="CT26" s="621"/>
      <c r="CU26" s="621"/>
      <c r="CV26" s="621"/>
      <c r="CW26" s="621"/>
      <c r="CX26" s="621"/>
      <c r="CY26" s="622"/>
      <c r="CZ26" s="623">
        <v>7.9</v>
      </c>
      <c r="DA26" s="641"/>
      <c r="DB26" s="641"/>
      <c r="DC26" s="642"/>
      <c r="DD26" s="626">
        <v>290188</v>
      </c>
      <c r="DE26" s="621"/>
      <c r="DF26" s="621"/>
      <c r="DG26" s="621"/>
      <c r="DH26" s="621"/>
      <c r="DI26" s="621"/>
      <c r="DJ26" s="621"/>
      <c r="DK26" s="622"/>
      <c r="DL26" s="626" t="s">
        <v>217</v>
      </c>
      <c r="DM26" s="621"/>
      <c r="DN26" s="621"/>
      <c r="DO26" s="621"/>
      <c r="DP26" s="621"/>
      <c r="DQ26" s="621"/>
      <c r="DR26" s="621"/>
      <c r="DS26" s="621"/>
      <c r="DT26" s="621"/>
      <c r="DU26" s="621"/>
      <c r="DV26" s="622"/>
      <c r="DW26" s="643" t="s">
        <v>217</v>
      </c>
      <c r="DX26" s="644"/>
      <c r="DY26" s="644"/>
      <c r="DZ26" s="644"/>
      <c r="EA26" s="644"/>
      <c r="EB26" s="644"/>
      <c r="EC26" s="645"/>
    </row>
    <row r="27" spans="2:133" ht="11.25" customHeight="1">
      <c r="B27" s="617" t="s">
        <v>281</v>
      </c>
      <c r="C27" s="618"/>
      <c r="D27" s="618"/>
      <c r="E27" s="618"/>
      <c r="F27" s="618"/>
      <c r="G27" s="618"/>
      <c r="H27" s="618"/>
      <c r="I27" s="618"/>
      <c r="J27" s="618"/>
      <c r="K27" s="618"/>
      <c r="L27" s="618"/>
      <c r="M27" s="618"/>
      <c r="N27" s="618"/>
      <c r="O27" s="618"/>
      <c r="P27" s="618"/>
      <c r="Q27" s="619"/>
      <c r="R27" s="620">
        <v>419455</v>
      </c>
      <c r="S27" s="621"/>
      <c r="T27" s="621"/>
      <c r="U27" s="621"/>
      <c r="V27" s="621"/>
      <c r="W27" s="621"/>
      <c r="X27" s="621"/>
      <c r="Y27" s="622"/>
      <c r="Z27" s="673">
        <v>9.8000000000000007</v>
      </c>
      <c r="AA27" s="673"/>
      <c r="AB27" s="673"/>
      <c r="AC27" s="673"/>
      <c r="AD27" s="674" t="s">
        <v>111</v>
      </c>
      <c r="AE27" s="674"/>
      <c r="AF27" s="674"/>
      <c r="AG27" s="674"/>
      <c r="AH27" s="674"/>
      <c r="AI27" s="674"/>
      <c r="AJ27" s="674"/>
      <c r="AK27" s="674"/>
      <c r="AL27" s="643" t="s">
        <v>111</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209591</v>
      </c>
      <c r="BH27" s="621"/>
      <c r="BI27" s="621"/>
      <c r="BJ27" s="621"/>
      <c r="BK27" s="621"/>
      <c r="BL27" s="621"/>
      <c r="BM27" s="621"/>
      <c r="BN27" s="622"/>
      <c r="BO27" s="673">
        <v>100</v>
      </c>
      <c r="BP27" s="673"/>
      <c r="BQ27" s="673"/>
      <c r="BR27" s="673"/>
      <c r="BS27" s="626">
        <v>2369</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492289</v>
      </c>
      <c r="CS27" s="639"/>
      <c r="CT27" s="639"/>
      <c r="CU27" s="639"/>
      <c r="CV27" s="639"/>
      <c r="CW27" s="639"/>
      <c r="CX27" s="639"/>
      <c r="CY27" s="640"/>
      <c r="CZ27" s="623">
        <v>11.8</v>
      </c>
      <c r="DA27" s="641"/>
      <c r="DB27" s="641"/>
      <c r="DC27" s="642"/>
      <c r="DD27" s="626">
        <v>107728</v>
      </c>
      <c r="DE27" s="639"/>
      <c r="DF27" s="639"/>
      <c r="DG27" s="639"/>
      <c r="DH27" s="639"/>
      <c r="DI27" s="639"/>
      <c r="DJ27" s="639"/>
      <c r="DK27" s="640"/>
      <c r="DL27" s="626">
        <v>105931</v>
      </c>
      <c r="DM27" s="639"/>
      <c r="DN27" s="639"/>
      <c r="DO27" s="639"/>
      <c r="DP27" s="639"/>
      <c r="DQ27" s="639"/>
      <c r="DR27" s="639"/>
      <c r="DS27" s="639"/>
      <c r="DT27" s="639"/>
      <c r="DU27" s="639"/>
      <c r="DV27" s="640"/>
      <c r="DW27" s="643">
        <v>5</v>
      </c>
      <c r="DX27" s="644"/>
      <c r="DY27" s="644"/>
      <c r="DZ27" s="644"/>
      <c r="EA27" s="644"/>
      <c r="EB27" s="644"/>
      <c r="EC27" s="645"/>
    </row>
    <row r="28" spans="2:133" ht="11.25" customHeight="1">
      <c r="B28" s="617" t="s">
        <v>284</v>
      </c>
      <c r="C28" s="618"/>
      <c r="D28" s="618"/>
      <c r="E28" s="618"/>
      <c r="F28" s="618"/>
      <c r="G28" s="618"/>
      <c r="H28" s="618"/>
      <c r="I28" s="618"/>
      <c r="J28" s="618"/>
      <c r="K28" s="618"/>
      <c r="L28" s="618"/>
      <c r="M28" s="618"/>
      <c r="N28" s="618"/>
      <c r="O28" s="618"/>
      <c r="P28" s="618"/>
      <c r="Q28" s="619"/>
      <c r="R28" s="620">
        <v>3925</v>
      </c>
      <c r="S28" s="621"/>
      <c r="T28" s="621"/>
      <c r="U28" s="621"/>
      <c r="V28" s="621"/>
      <c r="W28" s="621"/>
      <c r="X28" s="621"/>
      <c r="Y28" s="622"/>
      <c r="Z28" s="673">
        <v>0.1</v>
      </c>
      <c r="AA28" s="673"/>
      <c r="AB28" s="673"/>
      <c r="AC28" s="673"/>
      <c r="AD28" s="674">
        <v>2095</v>
      </c>
      <c r="AE28" s="674"/>
      <c r="AF28" s="674"/>
      <c r="AG28" s="674"/>
      <c r="AH28" s="674"/>
      <c r="AI28" s="674"/>
      <c r="AJ28" s="674"/>
      <c r="AK28" s="674"/>
      <c r="AL28" s="643">
        <v>0.1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435914</v>
      </c>
      <c r="CS28" s="621"/>
      <c r="CT28" s="621"/>
      <c r="CU28" s="621"/>
      <c r="CV28" s="621"/>
      <c r="CW28" s="621"/>
      <c r="CX28" s="621"/>
      <c r="CY28" s="622"/>
      <c r="CZ28" s="623">
        <v>10.4</v>
      </c>
      <c r="DA28" s="641"/>
      <c r="DB28" s="641"/>
      <c r="DC28" s="642"/>
      <c r="DD28" s="626">
        <v>430841</v>
      </c>
      <c r="DE28" s="621"/>
      <c r="DF28" s="621"/>
      <c r="DG28" s="621"/>
      <c r="DH28" s="621"/>
      <c r="DI28" s="621"/>
      <c r="DJ28" s="621"/>
      <c r="DK28" s="622"/>
      <c r="DL28" s="626">
        <v>430841</v>
      </c>
      <c r="DM28" s="621"/>
      <c r="DN28" s="621"/>
      <c r="DO28" s="621"/>
      <c r="DP28" s="621"/>
      <c r="DQ28" s="621"/>
      <c r="DR28" s="621"/>
      <c r="DS28" s="621"/>
      <c r="DT28" s="621"/>
      <c r="DU28" s="621"/>
      <c r="DV28" s="622"/>
      <c r="DW28" s="643">
        <v>20.399999999999999</v>
      </c>
      <c r="DX28" s="644"/>
      <c r="DY28" s="644"/>
      <c r="DZ28" s="644"/>
      <c r="EA28" s="644"/>
      <c r="EB28" s="644"/>
      <c r="EC28" s="645"/>
    </row>
    <row r="29" spans="2:133" ht="11.25" customHeight="1">
      <c r="B29" s="617" t="s">
        <v>286</v>
      </c>
      <c r="C29" s="618"/>
      <c r="D29" s="618"/>
      <c r="E29" s="618"/>
      <c r="F29" s="618"/>
      <c r="G29" s="618"/>
      <c r="H29" s="618"/>
      <c r="I29" s="618"/>
      <c r="J29" s="618"/>
      <c r="K29" s="618"/>
      <c r="L29" s="618"/>
      <c r="M29" s="618"/>
      <c r="N29" s="618"/>
      <c r="O29" s="618"/>
      <c r="P29" s="618"/>
      <c r="Q29" s="619"/>
      <c r="R29" s="620">
        <v>512854</v>
      </c>
      <c r="S29" s="621"/>
      <c r="T29" s="621"/>
      <c r="U29" s="621"/>
      <c r="V29" s="621"/>
      <c r="W29" s="621"/>
      <c r="X29" s="621"/>
      <c r="Y29" s="622"/>
      <c r="Z29" s="673">
        <v>12</v>
      </c>
      <c r="AA29" s="673"/>
      <c r="AB29" s="673"/>
      <c r="AC29" s="673"/>
      <c r="AD29" s="674" t="s">
        <v>111</v>
      </c>
      <c r="AE29" s="674"/>
      <c r="AF29" s="674"/>
      <c r="AG29" s="674"/>
      <c r="AH29" s="674"/>
      <c r="AI29" s="674"/>
      <c r="AJ29" s="674"/>
      <c r="AK29" s="674"/>
      <c r="AL29" s="643" t="s">
        <v>111</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58</v>
      </c>
      <c r="CG29" s="654"/>
      <c r="CH29" s="654"/>
      <c r="CI29" s="654"/>
      <c r="CJ29" s="654"/>
      <c r="CK29" s="654"/>
      <c r="CL29" s="654"/>
      <c r="CM29" s="654"/>
      <c r="CN29" s="654"/>
      <c r="CO29" s="654"/>
      <c r="CP29" s="654"/>
      <c r="CQ29" s="655"/>
      <c r="CR29" s="620">
        <v>435827</v>
      </c>
      <c r="CS29" s="639"/>
      <c r="CT29" s="639"/>
      <c r="CU29" s="639"/>
      <c r="CV29" s="639"/>
      <c r="CW29" s="639"/>
      <c r="CX29" s="639"/>
      <c r="CY29" s="640"/>
      <c r="CZ29" s="623">
        <v>10.4</v>
      </c>
      <c r="DA29" s="641"/>
      <c r="DB29" s="641"/>
      <c r="DC29" s="642"/>
      <c r="DD29" s="626">
        <v>430754</v>
      </c>
      <c r="DE29" s="639"/>
      <c r="DF29" s="639"/>
      <c r="DG29" s="639"/>
      <c r="DH29" s="639"/>
      <c r="DI29" s="639"/>
      <c r="DJ29" s="639"/>
      <c r="DK29" s="640"/>
      <c r="DL29" s="626">
        <v>430754</v>
      </c>
      <c r="DM29" s="639"/>
      <c r="DN29" s="639"/>
      <c r="DO29" s="639"/>
      <c r="DP29" s="639"/>
      <c r="DQ29" s="639"/>
      <c r="DR29" s="639"/>
      <c r="DS29" s="639"/>
      <c r="DT29" s="639"/>
      <c r="DU29" s="639"/>
      <c r="DV29" s="640"/>
      <c r="DW29" s="643">
        <v>20.399999999999999</v>
      </c>
      <c r="DX29" s="644"/>
      <c r="DY29" s="644"/>
      <c r="DZ29" s="644"/>
      <c r="EA29" s="644"/>
      <c r="EB29" s="644"/>
      <c r="EC29" s="645"/>
    </row>
    <row r="30" spans="2:133" ht="11.25" customHeight="1">
      <c r="B30" s="617" t="s">
        <v>290</v>
      </c>
      <c r="C30" s="618"/>
      <c r="D30" s="618"/>
      <c r="E30" s="618"/>
      <c r="F30" s="618"/>
      <c r="G30" s="618"/>
      <c r="H30" s="618"/>
      <c r="I30" s="618"/>
      <c r="J30" s="618"/>
      <c r="K30" s="618"/>
      <c r="L30" s="618"/>
      <c r="M30" s="618"/>
      <c r="N30" s="618"/>
      <c r="O30" s="618"/>
      <c r="P30" s="618"/>
      <c r="Q30" s="619"/>
      <c r="R30" s="620">
        <v>64939</v>
      </c>
      <c r="S30" s="621"/>
      <c r="T30" s="621"/>
      <c r="U30" s="621"/>
      <c r="V30" s="621"/>
      <c r="W30" s="621"/>
      <c r="X30" s="621"/>
      <c r="Y30" s="622"/>
      <c r="Z30" s="673">
        <v>1.5</v>
      </c>
      <c r="AA30" s="673"/>
      <c r="AB30" s="673"/>
      <c r="AC30" s="673"/>
      <c r="AD30" s="674" t="s">
        <v>111</v>
      </c>
      <c r="AE30" s="674"/>
      <c r="AF30" s="674"/>
      <c r="AG30" s="674"/>
      <c r="AH30" s="674"/>
      <c r="AI30" s="674"/>
      <c r="AJ30" s="674"/>
      <c r="AK30" s="674"/>
      <c r="AL30" s="643" t="s">
        <v>111</v>
      </c>
      <c r="AM30" s="675"/>
      <c r="AN30" s="675"/>
      <c r="AO30" s="676"/>
      <c r="AP30" s="698" t="s">
        <v>291</v>
      </c>
      <c r="AQ30" s="699"/>
      <c r="AR30" s="699"/>
      <c r="AS30" s="699"/>
      <c r="AT30" s="704" t="s">
        <v>292</v>
      </c>
      <c r="AU30" s="184"/>
      <c r="AV30" s="184"/>
      <c r="AW30" s="184"/>
      <c r="AX30" s="707" t="s">
        <v>171</v>
      </c>
      <c r="AY30" s="708"/>
      <c r="AZ30" s="708"/>
      <c r="BA30" s="708"/>
      <c r="BB30" s="708"/>
      <c r="BC30" s="708"/>
      <c r="BD30" s="708"/>
      <c r="BE30" s="708"/>
      <c r="BF30" s="709"/>
      <c r="BG30" s="686">
        <v>96.9</v>
      </c>
      <c r="BH30" s="687"/>
      <c r="BI30" s="687"/>
      <c r="BJ30" s="687"/>
      <c r="BK30" s="687"/>
      <c r="BL30" s="687"/>
      <c r="BM30" s="688">
        <v>89.6</v>
      </c>
      <c r="BN30" s="687"/>
      <c r="BO30" s="687"/>
      <c r="BP30" s="687"/>
      <c r="BQ30" s="689"/>
      <c r="BR30" s="686">
        <v>97.1</v>
      </c>
      <c r="BS30" s="687"/>
      <c r="BT30" s="687"/>
      <c r="BU30" s="687"/>
      <c r="BV30" s="687"/>
      <c r="BW30" s="687"/>
      <c r="BX30" s="688">
        <v>88.5</v>
      </c>
      <c r="BY30" s="687"/>
      <c r="BZ30" s="687"/>
      <c r="CA30" s="687"/>
      <c r="CB30" s="689"/>
      <c r="CD30" s="692"/>
      <c r="CE30" s="693"/>
      <c r="CF30" s="657" t="s">
        <v>293</v>
      </c>
      <c r="CG30" s="654"/>
      <c r="CH30" s="654"/>
      <c r="CI30" s="654"/>
      <c r="CJ30" s="654"/>
      <c r="CK30" s="654"/>
      <c r="CL30" s="654"/>
      <c r="CM30" s="654"/>
      <c r="CN30" s="654"/>
      <c r="CO30" s="654"/>
      <c r="CP30" s="654"/>
      <c r="CQ30" s="655"/>
      <c r="CR30" s="620">
        <v>407400</v>
      </c>
      <c r="CS30" s="621"/>
      <c r="CT30" s="621"/>
      <c r="CU30" s="621"/>
      <c r="CV30" s="621"/>
      <c r="CW30" s="621"/>
      <c r="CX30" s="621"/>
      <c r="CY30" s="622"/>
      <c r="CZ30" s="623">
        <v>9.6999999999999993</v>
      </c>
      <c r="DA30" s="641"/>
      <c r="DB30" s="641"/>
      <c r="DC30" s="642"/>
      <c r="DD30" s="626">
        <v>402481</v>
      </c>
      <c r="DE30" s="621"/>
      <c r="DF30" s="621"/>
      <c r="DG30" s="621"/>
      <c r="DH30" s="621"/>
      <c r="DI30" s="621"/>
      <c r="DJ30" s="621"/>
      <c r="DK30" s="622"/>
      <c r="DL30" s="626">
        <v>402481</v>
      </c>
      <c r="DM30" s="621"/>
      <c r="DN30" s="621"/>
      <c r="DO30" s="621"/>
      <c r="DP30" s="621"/>
      <c r="DQ30" s="621"/>
      <c r="DR30" s="621"/>
      <c r="DS30" s="621"/>
      <c r="DT30" s="621"/>
      <c r="DU30" s="621"/>
      <c r="DV30" s="622"/>
      <c r="DW30" s="643">
        <v>19.100000000000001</v>
      </c>
      <c r="DX30" s="644"/>
      <c r="DY30" s="644"/>
      <c r="DZ30" s="644"/>
      <c r="EA30" s="644"/>
      <c r="EB30" s="644"/>
      <c r="EC30" s="645"/>
    </row>
    <row r="31" spans="2:133" ht="11.25" customHeight="1">
      <c r="B31" s="617" t="s">
        <v>294</v>
      </c>
      <c r="C31" s="618"/>
      <c r="D31" s="618"/>
      <c r="E31" s="618"/>
      <c r="F31" s="618"/>
      <c r="G31" s="618"/>
      <c r="H31" s="618"/>
      <c r="I31" s="618"/>
      <c r="J31" s="618"/>
      <c r="K31" s="618"/>
      <c r="L31" s="618"/>
      <c r="M31" s="618"/>
      <c r="N31" s="618"/>
      <c r="O31" s="618"/>
      <c r="P31" s="618"/>
      <c r="Q31" s="619"/>
      <c r="R31" s="620">
        <v>162475</v>
      </c>
      <c r="S31" s="621"/>
      <c r="T31" s="621"/>
      <c r="U31" s="621"/>
      <c r="V31" s="621"/>
      <c r="W31" s="621"/>
      <c r="X31" s="621"/>
      <c r="Y31" s="622"/>
      <c r="Z31" s="673">
        <v>3.8</v>
      </c>
      <c r="AA31" s="673"/>
      <c r="AB31" s="673"/>
      <c r="AC31" s="673"/>
      <c r="AD31" s="674" t="s">
        <v>111</v>
      </c>
      <c r="AE31" s="674"/>
      <c r="AF31" s="674"/>
      <c r="AG31" s="674"/>
      <c r="AH31" s="674"/>
      <c r="AI31" s="674"/>
      <c r="AJ31" s="674"/>
      <c r="AK31" s="674"/>
      <c r="AL31" s="643" t="s">
        <v>111</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95.8</v>
      </c>
      <c r="BH31" s="639"/>
      <c r="BI31" s="639"/>
      <c r="BJ31" s="639"/>
      <c r="BK31" s="639"/>
      <c r="BL31" s="639"/>
      <c r="BM31" s="675">
        <v>87.6</v>
      </c>
      <c r="BN31" s="685"/>
      <c r="BO31" s="685"/>
      <c r="BP31" s="685"/>
      <c r="BQ31" s="649"/>
      <c r="BR31" s="684">
        <v>95.3</v>
      </c>
      <c r="BS31" s="639"/>
      <c r="BT31" s="639"/>
      <c r="BU31" s="639"/>
      <c r="BV31" s="639"/>
      <c r="BW31" s="639"/>
      <c r="BX31" s="675">
        <v>85.3</v>
      </c>
      <c r="BY31" s="685"/>
      <c r="BZ31" s="685"/>
      <c r="CA31" s="685"/>
      <c r="CB31" s="649"/>
      <c r="CD31" s="692"/>
      <c r="CE31" s="693"/>
      <c r="CF31" s="657" t="s">
        <v>297</v>
      </c>
      <c r="CG31" s="654"/>
      <c r="CH31" s="654"/>
      <c r="CI31" s="654"/>
      <c r="CJ31" s="654"/>
      <c r="CK31" s="654"/>
      <c r="CL31" s="654"/>
      <c r="CM31" s="654"/>
      <c r="CN31" s="654"/>
      <c r="CO31" s="654"/>
      <c r="CP31" s="654"/>
      <c r="CQ31" s="655"/>
      <c r="CR31" s="620">
        <v>28427</v>
      </c>
      <c r="CS31" s="639"/>
      <c r="CT31" s="639"/>
      <c r="CU31" s="639"/>
      <c r="CV31" s="639"/>
      <c r="CW31" s="639"/>
      <c r="CX31" s="639"/>
      <c r="CY31" s="640"/>
      <c r="CZ31" s="623">
        <v>0.7</v>
      </c>
      <c r="DA31" s="641"/>
      <c r="DB31" s="641"/>
      <c r="DC31" s="642"/>
      <c r="DD31" s="626">
        <v>28273</v>
      </c>
      <c r="DE31" s="639"/>
      <c r="DF31" s="639"/>
      <c r="DG31" s="639"/>
      <c r="DH31" s="639"/>
      <c r="DI31" s="639"/>
      <c r="DJ31" s="639"/>
      <c r="DK31" s="640"/>
      <c r="DL31" s="626">
        <v>28273</v>
      </c>
      <c r="DM31" s="639"/>
      <c r="DN31" s="639"/>
      <c r="DO31" s="639"/>
      <c r="DP31" s="639"/>
      <c r="DQ31" s="639"/>
      <c r="DR31" s="639"/>
      <c r="DS31" s="639"/>
      <c r="DT31" s="639"/>
      <c r="DU31" s="639"/>
      <c r="DV31" s="640"/>
      <c r="DW31" s="643">
        <v>1.3</v>
      </c>
      <c r="DX31" s="644"/>
      <c r="DY31" s="644"/>
      <c r="DZ31" s="644"/>
      <c r="EA31" s="644"/>
      <c r="EB31" s="644"/>
      <c r="EC31" s="645"/>
    </row>
    <row r="32" spans="2:133" ht="11.25" customHeight="1">
      <c r="B32" s="617" t="s">
        <v>298</v>
      </c>
      <c r="C32" s="618"/>
      <c r="D32" s="618"/>
      <c r="E32" s="618"/>
      <c r="F32" s="618"/>
      <c r="G32" s="618"/>
      <c r="H32" s="618"/>
      <c r="I32" s="618"/>
      <c r="J32" s="618"/>
      <c r="K32" s="618"/>
      <c r="L32" s="618"/>
      <c r="M32" s="618"/>
      <c r="N32" s="618"/>
      <c r="O32" s="618"/>
      <c r="P32" s="618"/>
      <c r="Q32" s="619"/>
      <c r="R32" s="620">
        <v>52328</v>
      </c>
      <c r="S32" s="621"/>
      <c r="T32" s="621"/>
      <c r="U32" s="621"/>
      <c r="V32" s="621"/>
      <c r="W32" s="621"/>
      <c r="X32" s="621"/>
      <c r="Y32" s="622"/>
      <c r="Z32" s="673">
        <v>1.2</v>
      </c>
      <c r="AA32" s="673"/>
      <c r="AB32" s="673"/>
      <c r="AC32" s="673"/>
      <c r="AD32" s="674">
        <v>2629</v>
      </c>
      <c r="AE32" s="674"/>
      <c r="AF32" s="674"/>
      <c r="AG32" s="674"/>
      <c r="AH32" s="674"/>
      <c r="AI32" s="674"/>
      <c r="AJ32" s="674"/>
      <c r="AK32" s="674"/>
      <c r="AL32" s="643">
        <v>0.1</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96.9</v>
      </c>
      <c r="BH32" s="605"/>
      <c r="BI32" s="605"/>
      <c r="BJ32" s="605"/>
      <c r="BK32" s="605"/>
      <c r="BL32" s="605"/>
      <c r="BM32" s="668">
        <v>88.3</v>
      </c>
      <c r="BN32" s="605"/>
      <c r="BO32" s="605"/>
      <c r="BP32" s="605"/>
      <c r="BQ32" s="662"/>
      <c r="BR32" s="683">
        <v>97.7</v>
      </c>
      <c r="BS32" s="605"/>
      <c r="BT32" s="605"/>
      <c r="BU32" s="605"/>
      <c r="BV32" s="605"/>
      <c r="BW32" s="605"/>
      <c r="BX32" s="668">
        <v>88</v>
      </c>
      <c r="BY32" s="605"/>
      <c r="BZ32" s="605"/>
      <c r="CA32" s="605"/>
      <c r="CB32" s="662"/>
      <c r="CD32" s="694"/>
      <c r="CE32" s="695"/>
      <c r="CF32" s="657" t="s">
        <v>300</v>
      </c>
      <c r="CG32" s="654"/>
      <c r="CH32" s="654"/>
      <c r="CI32" s="654"/>
      <c r="CJ32" s="654"/>
      <c r="CK32" s="654"/>
      <c r="CL32" s="654"/>
      <c r="CM32" s="654"/>
      <c r="CN32" s="654"/>
      <c r="CO32" s="654"/>
      <c r="CP32" s="654"/>
      <c r="CQ32" s="655"/>
      <c r="CR32" s="620">
        <v>87</v>
      </c>
      <c r="CS32" s="621"/>
      <c r="CT32" s="621"/>
      <c r="CU32" s="621"/>
      <c r="CV32" s="621"/>
      <c r="CW32" s="621"/>
      <c r="CX32" s="621"/>
      <c r="CY32" s="622"/>
      <c r="CZ32" s="623">
        <v>0</v>
      </c>
      <c r="DA32" s="641"/>
      <c r="DB32" s="641"/>
      <c r="DC32" s="642"/>
      <c r="DD32" s="626">
        <v>87</v>
      </c>
      <c r="DE32" s="621"/>
      <c r="DF32" s="621"/>
      <c r="DG32" s="621"/>
      <c r="DH32" s="621"/>
      <c r="DI32" s="621"/>
      <c r="DJ32" s="621"/>
      <c r="DK32" s="622"/>
      <c r="DL32" s="626">
        <v>87</v>
      </c>
      <c r="DM32" s="621"/>
      <c r="DN32" s="621"/>
      <c r="DO32" s="621"/>
      <c r="DP32" s="621"/>
      <c r="DQ32" s="621"/>
      <c r="DR32" s="621"/>
      <c r="DS32" s="621"/>
      <c r="DT32" s="621"/>
      <c r="DU32" s="621"/>
      <c r="DV32" s="622"/>
      <c r="DW32" s="643">
        <v>0</v>
      </c>
      <c r="DX32" s="644"/>
      <c r="DY32" s="644"/>
      <c r="DZ32" s="644"/>
      <c r="EA32" s="644"/>
      <c r="EB32" s="644"/>
      <c r="EC32" s="645"/>
    </row>
    <row r="33" spans="2:133" ht="11.25" customHeight="1">
      <c r="B33" s="617" t="s">
        <v>301</v>
      </c>
      <c r="C33" s="618"/>
      <c r="D33" s="618"/>
      <c r="E33" s="618"/>
      <c r="F33" s="618"/>
      <c r="G33" s="618"/>
      <c r="H33" s="618"/>
      <c r="I33" s="618"/>
      <c r="J33" s="618"/>
      <c r="K33" s="618"/>
      <c r="L33" s="618"/>
      <c r="M33" s="618"/>
      <c r="N33" s="618"/>
      <c r="O33" s="618"/>
      <c r="P33" s="618"/>
      <c r="Q33" s="619"/>
      <c r="R33" s="620">
        <v>350625</v>
      </c>
      <c r="S33" s="621"/>
      <c r="T33" s="621"/>
      <c r="U33" s="621"/>
      <c r="V33" s="621"/>
      <c r="W33" s="621"/>
      <c r="X33" s="621"/>
      <c r="Y33" s="622"/>
      <c r="Z33" s="673">
        <v>8.1999999999999993</v>
      </c>
      <c r="AA33" s="673"/>
      <c r="AB33" s="673"/>
      <c r="AC33" s="673"/>
      <c r="AD33" s="674" t="s">
        <v>111</v>
      </c>
      <c r="AE33" s="674"/>
      <c r="AF33" s="674"/>
      <c r="AG33" s="674"/>
      <c r="AH33" s="674"/>
      <c r="AI33" s="674"/>
      <c r="AJ33" s="674"/>
      <c r="AK33" s="674"/>
      <c r="AL33" s="643" t="s">
        <v>111</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1934553</v>
      </c>
      <c r="CS33" s="639"/>
      <c r="CT33" s="639"/>
      <c r="CU33" s="639"/>
      <c r="CV33" s="639"/>
      <c r="CW33" s="639"/>
      <c r="CX33" s="639"/>
      <c r="CY33" s="640"/>
      <c r="CZ33" s="623">
        <v>46.2</v>
      </c>
      <c r="DA33" s="641"/>
      <c r="DB33" s="641"/>
      <c r="DC33" s="642"/>
      <c r="DD33" s="626">
        <v>1201559</v>
      </c>
      <c r="DE33" s="639"/>
      <c r="DF33" s="639"/>
      <c r="DG33" s="639"/>
      <c r="DH33" s="639"/>
      <c r="DI33" s="639"/>
      <c r="DJ33" s="639"/>
      <c r="DK33" s="640"/>
      <c r="DL33" s="626">
        <v>805837</v>
      </c>
      <c r="DM33" s="639"/>
      <c r="DN33" s="639"/>
      <c r="DO33" s="639"/>
      <c r="DP33" s="639"/>
      <c r="DQ33" s="639"/>
      <c r="DR33" s="639"/>
      <c r="DS33" s="639"/>
      <c r="DT33" s="639"/>
      <c r="DU33" s="639"/>
      <c r="DV33" s="640"/>
      <c r="DW33" s="643">
        <v>38.200000000000003</v>
      </c>
      <c r="DX33" s="644"/>
      <c r="DY33" s="644"/>
      <c r="DZ33" s="644"/>
      <c r="EA33" s="644"/>
      <c r="EB33" s="644"/>
      <c r="EC33" s="645"/>
    </row>
    <row r="34" spans="2:133" ht="11.25" customHeight="1">
      <c r="B34" s="617" t="s">
        <v>303</v>
      </c>
      <c r="C34" s="618"/>
      <c r="D34" s="618"/>
      <c r="E34" s="618"/>
      <c r="F34" s="618"/>
      <c r="G34" s="618"/>
      <c r="H34" s="618"/>
      <c r="I34" s="618"/>
      <c r="J34" s="618"/>
      <c r="K34" s="618"/>
      <c r="L34" s="618"/>
      <c r="M34" s="618"/>
      <c r="N34" s="618"/>
      <c r="O34" s="618"/>
      <c r="P34" s="618"/>
      <c r="Q34" s="619"/>
      <c r="R34" s="620" t="s">
        <v>111</v>
      </c>
      <c r="S34" s="621"/>
      <c r="T34" s="621"/>
      <c r="U34" s="621"/>
      <c r="V34" s="621"/>
      <c r="W34" s="621"/>
      <c r="X34" s="621"/>
      <c r="Y34" s="622"/>
      <c r="Z34" s="673" t="s">
        <v>111</v>
      </c>
      <c r="AA34" s="673"/>
      <c r="AB34" s="673"/>
      <c r="AC34" s="673"/>
      <c r="AD34" s="674" t="s">
        <v>111</v>
      </c>
      <c r="AE34" s="674"/>
      <c r="AF34" s="674"/>
      <c r="AG34" s="674"/>
      <c r="AH34" s="674"/>
      <c r="AI34" s="674"/>
      <c r="AJ34" s="674"/>
      <c r="AK34" s="674"/>
      <c r="AL34" s="643" t="s">
        <v>111</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858179</v>
      </c>
      <c r="CS34" s="621"/>
      <c r="CT34" s="621"/>
      <c r="CU34" s="621"/>
      <c r="CV34" s="621"/>
      <c r="CW34" s="621"/>
      <c r="CX34" s="621"/>
      <c r="CY34" s="622"/>
      <c r="CZ34" s="623">
        <v>20.5</v>
      </c>
      <c r="DA34" s="641"/>
      <c r="DB34" s="641"/>
      <c r="DC34" s="642"/>
      <c r="DD34" s="626">
        <v>398364</v>
      </c>
      <c r="DE34" s="621"/>
      <c r="DF34" s="621"/>
      <c r="DG34" s="621"/>
      <c r="DH34" s="621"/>
      <c r="DI34" s="621"/>
      <c r="DJ34" s="621"/>
      <c r="DK34" s="622"/>
      <c r="DL34" s="626">
        <v>352277</v>
      </c>
      <c r="DM34" s="621"/>
      <c r="DN34" s="621"/>
      <c r="DO34" s="621"/>
      <c r="DP34" s="621"/>
      <c r="DQ34" s="621"/>
      <c r="DR34" s="621"/>
      <c r="DS34" s="621"/>
      <c r="DT34" s="621"/>
      <c r="DU34" s="621"/>
      <c r="DV34" s="622"/>
      <c r="DW34" s="643">
        <v>16.7</v>
      </c>
      <c r="DX34" s="644"/>
      <c r="DY34" s="644"/>
      <c r="DZ34" s="644"/>
      <c r="EA34" s="644"/>
      <c r="EB34" s="644"/>
      <c r="EC34" s="645"/>
    </row>
    <row r="35" spans="2:133" ht="11.25" customHeight="1">
      <c r="B35" s="617" t="s">
        <v>307</v>
      </c>
      <c r="C35" s="618"/>
      <c r="D35" s="618"/>
      <c r="E35" s="618"/>
      <c r="F35" s="618"/>
      <c r="G35" s="618"/>
      <c r="H35" s="618"/>
      <c r="I35" s="618"/>
      <c r="J35" s="618"/>
      <c r="K35" s="618"/>
      <c r="L35" s="618"/>
      <c r="M35" s="618"/>
      <c r="N35" s="618"/>
      <c r="O35" s="618"/>
      <c r="P35" s="618"/>
      <c r="Q35" s="619"/>
      <c r="R35" s="620">
        <v>76525</v>
      </c>
      <c r="S35" s="621"/>
      <c r="T35" s="621"/>
      <c r="U35" s="621"/>
      <c r="V35" s="621"/>
      <c r="W35" s="621"/>
      <c r="X35" s="621"/>
      <c r="Y35" s="622"/>
      <c r="Z35" s="673">
        <v>1.8</v>
      </c>
      <c r="AA35" s="673"/>
      <c r="AB35" s="673"/>
      <c r="AC35" s="673"/>
      <c r="AD35" s="674" t="s">
        <v>111</v>
      </c>
      <c r="AE35" s="674"/>
      <c r="AF35" s="674"/>
      <c r="AG35" s="674"/>
      <c r="AH35" s="674"/>
      <c r="AI35" s="674"/>
      <c r="AJ35" s="674"/>
      <c r="AK35" s="674"/>
      <c r="AL35" s="643" t="s">
        <v>111</v>
      </c>
      <c r="AM35" s="675"/>
      <c r="AN35" s="675"/>
      <c r="AO35" s="676"/>
      <c r="AP35" s="188"/>
      <c r="AQ35" s="677" t="s">
        <v>308</v>
      </c>
      <c r="AR35" s="678"/>
      <c r="AS35" s="678"/>
      <c r="AT35" s="678"/>
      <c r="AU35" s="678"/>
      <c r="AV35" s="678"/>
      <c r="AW35" s="678"/>
      <c r="AX35" s="678"/>
      <c r="AY35" s="679"/>
      <c r="AZ35" s="670">
        <v>396830</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12967</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143021</v>
      </c>
      <c r="CS35" s="639"/>
      <c r="CT35" s="639"/>
      <c r="CU35" s="639"/>
      <c r="CV35" s="639"/>
      <c r="CW35" s="639"/>
      <c r="CX35" s="639"/>
      <c r="CY35" s="640"/>
      <c r="CZ35" s="623">
        <v>3.4</v>
      </c>
      <c r="DA35" s="641"/>
      <c r="DB35" s="641"/>
      <c r="DC35" s="642"/>
      <c r="DD35" s="626">
        <v>95901</v>
      </c>
      <c r="DE35" s="639"/>
      <c r="DF35" s="639"/>
      <c r="DG35" s="639"/>
      <c r="DH35" s="639"/>
      <c r="DI35" s="639"/>
      <c r="DJ35" s="639"/>
      <c r="DK35" s="640"/>
      <c r="DL35" s="626">
        <v>59438</v>
      </c>
      <c r="DM35" s="639"/>
      <c r="DN35" s="639"/>
      <c r="DO35" s="639"/>
      <c r="DP35" s="639"/>
      <c r="DQ35" s="639"/>
      <c r="DR35" s="639"/>
      <c r="DS35" s="639"/>
      <c r="DT35" s="639"/>
      <c r="DU35" s="639"/>
      <c r="DV35" s="640"/>
      <c r="DW35" s="643">
        <v>2.8</v>
      </c>
      <c r="DX35" s="644"/>
      <c r="DY35" s="644"/>
      <c r="DZ35" s="644"/>
      <c r="EA35" s="644"/>
      <c r="EB35" s="644"/>
      <c r="EC35" s="645"/>
    </row>
    <row r="36" spans="2:133" ht="11.25" customHeight="1">
      <c r="B36" s="601" t="s">
        <v>311</v>
      </c>
      <c r="C36" s="602"/>
      <c r="D36" s="602"/>
      <c r="E36" s="602"/>
      <c r="F36" s="602"/>
      <c r="G36" s="602"/>
      <c r="H36" s="602"/>
      <c r="I36" s="602"/>
      <c r="J36" s="602"/>
      <c r="K36" s="602"/>
      <c r="L36" s="602"/>
      <c r="M36" s="602"/>
      <c r="N36" s="602"/>
      <c r="O36" s="602"/>
      <c r="P36" s="602"/>
      <c r="Q36" s="603"/>
      <c r="R36" s="604">
        <v>4285574</v>
      </c>
      <c r="S36" s="661"/>
      <c r="T36" s="661"/>
      <c r="U36" s="661"/>
      <c r="V36" s="661"/>
      <c r="W36" s="661"/>
      <c r="X36" s="661"/>
      <c r="Y36" s="664"/>
      <c r="Z36" s="665">
        <v>100</v>
      </c>
      <c r="AA36" s="665"/>
      <c r="AB36" s="665"/>
      <c r="AC36" s="665"/>
      <c r="AD36" s="666">
        <v>2034924</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145553</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4714</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340173</v>
      </c>
      <c r="CS36" s="621"/>
      <c r="CT36" s="621"/>
      <c r="CU36" s="621"/>
      <c r="CV36" s="621"/>
      <c r="CW36" s="621"/>
      <c r="CX36" s="621"/>
      <c r="CY36" s="622"/>
      <c r="CZ36" s="623">
        <v>8.1</v>
      </c>
      <c r="DA36" s="641"/>
      <c r="DB36" s="641"/>
      <c r="DC36" s="642"/>
      <c r="DD36" s="626">
        <v>296885</v>
      </c>
      <c r="DE36" s="621"/>
      <c r="DF36" s="621"/>
      <c r="DG36" s="621"/>
      <c r="DH36" s="621"/>
      <c r="DI36" s="621"/>
      <c r="DJ36" s="621"/>
      <c r="DK36" s="622"/>
      <c r="DL36" s="626">
        <v>247592</v>
      </c>
      <c r="DM36" s="621"/>
      <c r="DN36" s="621"/>
      <c r="DO36" s="621"/>
      <c r="DP36" s="621"/>
      <c r="DQ36" s="621"/>
      <c r="DR36" s="621"/>
      <c r="DS36" s="621"/>
      <c r="DT36" s="621"/>
      <c r="DU36" s="621"/>
      <c r="DV36" s="622"/>
      <c r="DW36" s="643">
        <v>11.7</v>
      </c>
      <c r="DX36" s="644"/>
      <c r="DY36" s="644"/>
      <c r="DZ36" s="644"/>
      <c r="EA36" s="644"/>
      <c r="EB36" s="644"/>
      <c r="EC36" s="645"/>
    </row>
    <row r="37" spans="2:133" ht="11.25" customHeight="1">
      <c r="AQ37" s="646" t="s">
        <v>315</v>
      </c>
      <c r="AR37" s="647"/>
      <c r="AS37" s="647"/>
      <c r="AT37" s="647"/>
      <c r="AU37" s="647"/>
      <c r="AV37" s="647"/>
      <c r="AW37" s="647"/>
      <c r="AX37" s="647"/>
      <c r="AY37" s="648"/>
      <c r="AZ37" s="620">
        <v>25830</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647</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221131</v>
      </c>
      <c r="CS37" s="639"/>
      <c r="CT37" s="639"/>
      <c r="CU37" s="639"/>
      <c r="CV37" s="639"/>
      <c r="CW37" s="639"/>
      <c r="CX37" s="639"/>
      <c r="CY37" s="640"/>
      <c r="CZ37" s="623">
        <v>5.3</v>
      </c>
      <c r="DA37" s="641"/>
      <c r="DB37" s="641"/>
      <c r="DC37" s="642"/>
      <c r="DD37" s="626">
        <v>217231</v>
      </c>
      <c r="DE37" s="639"/>
      <c r="DF37" s="639"/>
      <c r="DG37" s="639"/>
      <c r="DH37" s="639"/>
      <c r="DI37" s="639"/>
      <c r="DJ37" s="639"/>
      <c r="DK37" s="640"/>
      <c r="DL37" s="626">
        <v>213437</v>
      </c>
      <c r="DM37" s="639"/>
      <c r="DN37" s="639"/>
      <c r="DO37" s="639"/>
      <c r="DP37" s="639"/>
      <c r="DQ37" s="639"/>
      <c r="DR37" s="639"/>
      <c r="DS37" s="639"/>
      <c r="DT37" s="639"/>
      <c r="DU37" s="639"/>
      <c r="DV37" s="640"/>
      <c r="DW37" s="643">
        <v>10.1</v>
      </c>
      <c r="DX37" s="644"/>
      <c r="DY37" s="644"/>
      <c r="DZ37" s="644"/>
      <c r="EA37" s="644"/>
      <c r="EB37" s="644"/>
      <c r="EC37" s="645"/>
    </row>
    <row r="38" spans="2:133" ht="11.25" customHeight="1">
      <c r="AQ38" s="646" t="s">
        <v>318</v>
      </c>
      <c r="AR38" s="647"/>
      <c r="AS38" s="647"/>
      <c r="AT38" s="647"/>
      <c r="AU38" s="647"/>
      <c r="AV38" s="647"/>
      <c r="AW38" s="647"/>
      <c r="AX38" s="647"/>
      <c r="AY38" s="648"/>
      <c r="AZ38" s="620" t="s">
        <v>319</v>
      </c>
      <c r="BA38" s="621"/>
      <c r="BB38" s="621"/>
      <c r="BC38" s="621"/>
      <c r="BD38" s="639"/>
      <c r="BE38" s="639"/>
      <c r="BF38" s="649"/>
      <c r="BG38" s="657" t="s">
        <v>320</v>
      </c>
      <c r="BH38" s="654"/>
      <c r="BI38" s="654"/>
      <c r="BJ38" s="654"/>
      <c r="BK38" s="654"/>
      <c r="BL38" s="654"/>
      <c r="BM38" s="654"/>
      <c r="BN38" s="654"/>
      <c r="BO38" s="654"/>
      <c r="BP38" s="654"/>
      <c r="BQ38" s="654"/>
      <c r="BR38" s="654"/>
      <c r="BS38" s="654"/>
      <c r="BT38" s="654"/>
      <c r="BU38" s="655"/>
      <c r="BV38" s="620">
        <v>943</v>
      </c>
      <c r="BW38" s="621"/>
      <c r="BX38" s="621"/>
      <c r="BY38" s="621"/>
      <c r="BZ38" s="621"/>
      <c r="CA38" s="621"/>
      <c r="CB38" s="656"/>
      <c r="CD38" s="657" t="s">
        <v>321</v>
      </c>
      <c r="CE38" s="654"/>
      <c r="CF38" s="654"/>
      <c r="CG38" s="654"/>
      <c r="CH38" s="654"/>
      <c r="CI38" s="654"/>
      <c r="CJ38" s="654"/>
      <c r="CK38" s="654"/>
      <c r="CL38" s="654"/>
      <c r="CM38" s="654"/>
      <c r="CN38" s="654"/>
      <c r="CO38" s="654"/>
      <c r="CP38" s="654"/>
      <c r="CQ38" s="655"/>
      <c r="CR38" s="620">
        <v>396830</v>
      </c>
      <c r="CS38" s="621"/>
      <c r="CT38" s="621"/>
      <c r="CU38" s="621"/>
      <c r="CV38" s="621"/>
      <c r="CW38" s="621"/>
      <c r="CX38" s="621"/>
      <c r="CY38" s="622"/>
      <c r="CZ38" s="623">
        <v>9.5</v>
      </c>
      <c r="DA38" s="641"/>
      <c r="DB38" s="641"/>
      <c r="DC38" s="642"/>
      <c r="DD38" s="626">
        <v>356826</v>
      </c>
      <c r="DE38" s="621"/>
      <c r="DF38" s="621"/>
      <c r="DG38" s="621"/>
      <c r="DH38" s="621"/>
      <c r="DI38" s="621"/>
      <c r="DJ38" s="621"/>
      <c r="DK38" s="622"/>
      <c r="DL38" s="626">
        <v>146530</v>
      </c>
      <c r="DM38" s="621"/>
      <c r="DN38" s="621"/>
      <c r="DO38" s="621"/>
      <c r="DP38" s="621"/>
      <c r="DQ38" s="621"/>
      <c r="DR38" s="621"/>
      <c r="DS38" s="621"/>
      <c r="DT38" s="621"/>
      <c r="DU38" s="621"/>
      <c r="DV38" s="622"/>
      <c r="DW38" s="643">
        <v>6.9</v>
      </c>
      <c r="DX38" s="644"/>
      <c r="DY38" s="644"/>
      <c r="DZ38" s="644"/>
      <c r="EA38" s="644"/>
      <c r="EB38" s="644"/>
      <c r="EC38" s="645"/>
    </row>
    <row r="39" spans="2:133" ht="11.25" customHeight="1">
      <c r="AQ39" s="646" t="s">
        <v>322</v>
      </c>
      <c r="AR39" s="647"/>
      <c r="AS39" s="647"/>
      <c r="AT39" s="647"/>
      <c r="AU39" s="647"/>
      <c r="AV39" s="647"/>
      <c r="AW39" s="647"/>
      <c r="AX39" s="647"/>
      <c r="AY39" s="648"/>
      <c r="AZ39" s="620" t="s">
        <v>319</v>
      </c>
      <c r="BA39" s="621"/>
      <c r="BB39" s="621"/>
      <c r="BC39" s="621"/>
      <c r="BD39" s="639"/>
      <c r="BE39" s="639"/>
      <c r="BF39" s="649"/>
      <c r="BG39" s="650" t="s">
        <v>323</v>
      </c>
      <c r="BH39" s="651"/>
      <c r="BI39" s="651"/>
      <c r="BJ39" s="651"/>
      <c r="BK39" s="651"/>
      <c r="BL39" s="189"/>
      <c r="BM39" s="654" t="s">
        <v>324</v>
      </c>
      <c r="BN39" s="654"/>
      <c r="BO39" s="654"/>
      <c r="BP39" s="654"/>
      <c r="BQ39" s="654"/>
      <c r="BR39" s="654"/>
      <c r="BS39" s="654"/>
      <c r="BT39" s="654"/>
      <c r="BU39" s="655"/>
      <c r="BV39" s="620">
        <v>93</v>
      </c>
      <c r="BW39" s="621"/>
      <c r="BX39" s="621"/>
      <c r="BY39" s="621"/>
      <c r="BZ39" s="621"/>
      <c r="CA39" s="621"/>
      <c r="CB39" s="656"/>
      <c r="CD39" s="657" t="s">
        <v>325</v>
      </c>
      <c r="CE39" s="654"/>
      <c r="CF39" s="654"/>
      <c r="CG39" s="654"/>
      <c r="CH39" s="654"/>
      <c r="CI39" s="654"/>
      <c r="CJ39" s="654"/>
      <c r="CK39" s="654"/>
      <c r="CL39" s="654"/>
      <c r="CM39" s="654"/>
      <c r="CN39" s="654"/>
      <c r="CO39" s="654"/>
      <c r="CP39" s="654"/>
      <c r="CQ39" s="655"/>
      <c r="CR39" s="620">
        <v>195350</v>
      </c>
      <c r="CS39" s="639"/>
      <c r="CT39" s="639"/>
      <c r="CU39" s="639"/>
      <c r="CV39" s="639"/>
      <c r="CW39" s="639"/>
      <c r="CX39" s="639"/>
      <c r="CY39" s="640"/>
      <c r="CZ39" s="623">
        <v>4.7</v>
      </c>
      <c r="DA39" s="641"/>
      <c r="DB39" s="641"/>
      <c r="DC39" s="642"/>
      <c r="DD39" s="626">
        <v>52583</v>
      </c>
      <c r="DE39" s="639"/>
      <c r="DF39" s="639"/>
      <c r="DG39" s="639"/>
      <c r="DH39" s="639"/>
      <c r="DI39" s="639"/>
      <c r="DJ39" s="639"/>
      <c r="DK39" s="640"/>
      <c r="DL39" s="626" t="s">
        <v>319</v>
      </c>
      <c r="DM39" s="639"/>
      <c r="DN39" s="639"/>
      <c r="DO39" s="639"/>
      <c r="DP39" s="639"/>
      <c r="DQ39" s="639"/>
      <c r="DR39" s="639"/>
      <c r="DS39" s="639"/>
      <c r="DT39" s="639"/>
      <c r="DU39" s="639"/>
      <c r="DV39" s="640"/>
      <c r="DW39" s="643" t="s">
        <v>319</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59238</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t="s">
        <v>319</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v>1000</v>
      </c>
      <c r="CS40" s="621"/>
      <c r="CT40" s="621"/>
      <c r="CU40" s="621"/>
      <c r="CV40" s="621"/>
      <c r="CW40" s="621"/>
      <c r="CX40" s="621"/>
      <c r="CY40" s="622"/>
      <c r="CZ40" s="623">
        <v>0</v>
      </c>
      <c r="DA40" s="641"/>
      <c r="DB40" s="641"/>
      <c r="DC40" s="642"/>
      <c r="DD40" s="626">
        <v>1000</v>
      </c>
      <c r="DE40" s="621"/>
      <c r="DF40" s="621"/>
      <c r="DG40" s="621"/>
      <c r="DH40" s="621"/>
      <c r="DI40" s="621"/>
      <c r="DJ40" s="621"/>
      <c r="DK40" s="622"/>
      <c r="DL40" s="626" t="s">
        <v>319</v>
      </c>
      <c r="DM40" s="621"/>
      <c r="DN40" s="621"/>
      <c r="DO40" s="621"/>
      <c r="DP40" s="621"/>
      <c r="DQ40" s="621"/>
      <c r="DR40" s="621"/>
      <c r="DS40" s="621"/>
      <c r="DT40" s="621"/>
      <c r="DU40" s="621"/>
      <c r="DV40" s="622"/>
      <c r="DW40" s="643" t="s">
        <v>319</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166209</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t="s">
        <v>331</v>
      </c>
      <c r="BW41" s="661"/>
      <c r="BX41" s="661"/>
      <c r="BY41" s="661"/>
      <c r="BZ41" s="661"/>
      <c r="CA41" s="661"/>
      <c r="CB41" s="663"/>
      <c r="CD41" s="657" t="s">
        <v>332</v>
      </c>
      <c r="CE41" s="654"/>
      <c r="CF41" s="654"/>
      <c r="CG41" s="654"/>
      <c r="CH41" s="654"/>
      <c r="CI41" s="654"/>
      <c r="CJ41" s="654"/>
      <c r="CK41" s="654"/>
      <c r="CL41" s="654"/>
      <c r="CM41" s="654"/>
      <c r="CN41" s="654"/>
      <c r="CO41" s="654"/>
      <c r="CP41" s="654"/>
      <c r="CQ41" s="655"/>
      <c r="CR41" s="620" t="s">
        <v>331</v>
      </c>
      <c r="CS41" s="639"/>
      <c r="CT41" s="639"/>
      <c r="CU41" s="639"/>
      <c r="CV41" s="639"/>
      <c r="CW41" s="639"/>
      <c r="CX41" s="639"/>
      <c r="CY41" s="640"/>
      <c r="CZ41" s="623" t="s">
        <v>331</v>
      </c>
      <c r="DA41" s="641"/>
      <c r="DB41" s="641"/>
      <c r="DC41" s="642"/>
      <c r="DD41" s="626" t="s">
        <v>331</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764894</v>
      </c>
      <c r="CS42" s="621"/>
      <c r="CT42" s="621"/>
      <c r="CU42" s="621"/>
      <c r="CV42" s="621"/>
      <c r="CW42" s="621"/>
      <c r="CX42" s="621"/>
      <c r="CY42" s="622"/>
      <c r="CZ42" s="623">
        <v>18.3</v>
      </c>
      <c r="DA42" s="624"/>
      <c r="DB42" s="624"/>
      <c r="DC42" s="625"/>
      <c r="DD42" s="626">
        <v>76184</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t="s">
        <v>111</v>
      </c>
      <c r="CS43" s="639"/>
      <c r="CT43" s="639"/>
      <c r="CU43" s="639"/>
      <c r="CV43" s="639"/>
      <c r="CW43" s="639"/>
      <c r="CX43" s="639"/>
      <c r="CY43" s="640"/>
      <c r="CZ43" s="623" t="s">
        <v>111</v>
      </c>
      <c r="DA43" s="641"/>
      <c r="DB43" s="641"/>
      <c r="DC43" s="642"/>
      <c r="DD43" s="626" t="s">
        <v>111</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337</v>
      </c>
      <c r="CD44" s="633" t="s">
        <v>289</v>
      </c>
      <c r="CE44" s="634"/>
      <c r="CF44" s="617" t="s">
        <v>338</v>
      </c>
      <c r="CG44" s="618"/>
      <c r="CH44" s="618"/>
      <c r="CI44" s="618"/>
      <c r="CJ44" s="618"/>
      <c r="CK44" s="618"/>
      <c r="CL44" s="618"/>
      <c r="CM44" s="618"/>
      <c r="CN44" s="618"/>
      <c r="CO44" s="618"/>
      <c r="CP44" s="618"/>
      <c r="CQ44" s="619"/>
      <c r="CR44" s="620">
        <v>764894</v>
      </c>
      <c r="CS44" s="621"/>
      <c r="CT44" s="621"/>
      <c r="CU44" s="621"/>
      <c r="CV44" s="621"/>
      <c r="CW44" s="621"/>
      <c r="CX44" s="621"/>
      <c r="CY44" s="622"/>
      <c r="CZ44" s="623">
        <v>18.3</v>
      </c>
      <c r="DA44" s="624"/>
      <c r="DB44" s="624"/>
      <c r="DC44" s="625"/>
      <c r="DD44" s="626">
        <v>76184</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339</v>
      </c>
      <c r="CG45" s="618"/>
      <c r="CH45" s="618"/>
      <c r="CI45" s="618"/>
      <c r="CJ45" s="618"/>
      <c r="CK45" s="618"/>
      <c r="CL45" s="618"/>
      <c r="CM45" s="618"/>
      <c r="CN45" s="618"/>
      <c r="CO45" s="618"/>
      <c r="CP45" s="618"/>
      <c r="CQ45" s="619"/>
      <c r="CR45" s="620">
        <v>580890</v>
      </c>
      <c r="CS45" s="639"/>
      <c r="CT45" s="639"/>
      <c r="CU45" s="639"/>
      <c r="CV45" s="639"/>
      <c r="CW45" s="639"/>
      <c r="CX45" s="639"/>
      <c r="CY45" s="640"/>
      <c r="CZ45" s="623">
        <v>13.9</v>
      </c>
      <c r="DA45" s="641"/>
      <c r="DB45" s="641"/>
      <c r="DC45" s="642"/>
      <c r="DD45" s="626">
        <v>6256</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340</v>
      </c>
      <c r="CG46" s="618"/>
      <c r="CH46" s="618"/>
      <c r="CI46" s="618"/>
      <c r="CJ46" s="618"/>
      <c r="CK46" s="618"/>
      <c r="CL46" s="618"/>
      <c r="CM46" s="618"/>
      <c r="CN46" s="618"/>
      <c r="CO46" s="618"/>
      <c r="CP46" s="618"/>
      <c r="CQ46" s="619"/>
      <c r="CR46" s="620">
        <v>184004</v>
      </c>
      <c r="CS46" s="621"/>
      <c r="CT46" s="621"/>
      <c r="CU46" s="621"/>
      <c r="CV46" s="621"/>
      <c r="CW46" s="621"/>
      <c r="CX46" s="621"/>
      <c r="CY46" s="622"/>
      <c r="CZ46" s="623">
        <v>4.4000000000000004</v>
      </c>
      <c r="DA46" s="624"/>
      <c r="DB46" s="624"/>
      <c r="DC46" s="625"/>
      <c r="DD46" s="626">
        <v>69928</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341</v>
      </c>
      <c r="CG47" s="618"/>
      <c r="CH47" s="618"/>
      <c r="CI47" s="618"/>
      <c r="CJ47" s="618"/>
      <c r="CK47" s="618"/>
      <c r="CL47" s="618"/>
      <c r="CM47" s="618"/>
      <c r="CN47" s="618"/>
      <c r="CO47" s="618"/>
      <c r="CP47" s="618"/>
      <c r="CQ47" s="619"/>
      <c r="CR47" s="620" t="s">
        <v>111</v>
      </c>
      <c r="CS47" s="639"/>
      <c r="CT47" s="639"/>
      <c r="CU47" s="639"/>
      <c r="CV47" s="639"/>
      <c r="CW47" s="639"/>
      <c r="CX47" s="639"/>
      <c r="CY47" s="640"/>
      <c r="CZ47" s="623" t="s">
        <v>111</v>
      </c>
      <c r="DA47" s="641"/>
      <c r="DB47" s="641"/>
      <c r="DC47" s="642"/>
      <c r="DD47" s="626" t="s">
        <v>111</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342</v>
      </c>
      <c r="CG48" s="618"/>
      <c r="CH48" s="618"/>
      <c r="CI48" s="618"/>
      <c r="CJ48" s="618"/>
      <c r="CK48" s="618"/>
      <c r="CL48" s="618"/>
      <c r="CM48" s="618"/>
      <c r="CN48" s="618"/>
      <c r="CO48" s="618"/>
      <c r="CP48" s="618"/>
      <c r="CQ48" s="619"/>
      <c r="CR48" s="620" t="s">
        <v>111</v>
      </c>
      <c r="CS48" s="621"/>
      <c r="CT48" s="621"/>
      <c r="CU48" s="621"/>
      <c r="CV48" s="621"/>
      <c r="CW48" s="621"/>
      <c r="CX48" s="621"/>
      <c r="CY48" s="622"/>
      <c r="CZ48" s="623" t="s">
        <v>111</v>
      </c>
      <c r="DA48" s="624"/>
      <c r="DB48" s="624"/>
      <c r="DC48" s="625"/>
      <c r="DD48" s="626" t="s">
        <v>111</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343</v>
      </c>
      <c r="CE49" s="602"/>
      <c r="CF49" s="602"/>
      <c r="CG49" s="602"/>
      <c r="CH49" s="602"/>
      <c r="CI49" s="602"/>
      <c r="CJ49" s="602"/>
      <c r="CK49" s="602"/>
      <c r="CL49" s="602"/>
      <c r="CM49" s="602"/>
      <c r="CN49" s="602"/>
      <c r="CO49" s="602"/>
      <c r="CP49" s="602"/>
      <c r="CQ49" s="603"/>
      <c r="CR49" s="604">
        <v>4186077</v>
      </c>
      <c r="CS49" s="605"/>
      <c r="CT49" s="605"/>
      <c r="CU49" s="605"/>
      <c r="CV49" s="605"/>
      <c r="CW49" s="605"/>
      <c r="CX49" s="605"/>
      <c r="CY49" s="606"/>
      <c r="CZ49" s="607">
        <v>100</v>
      </c>
      <c r="DA49" s="608"/>
      <c r="DB49" s="608"/>
      <c r="DC49" s="609"/>
      <c r="DD49" s="610">
        <v>2332767</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345</v>
      </c>
      <c r="DK2" s="1140"/>
      <c r="DL2" s="1140"/>
      <c r="DM2" s="1140"/>
      <c r="DN2" s="1140"/>
      <c r="DO2" s="1141"/>
      <c r="DP2" s="202"/>
      <c r="DQ2" s="1139" t="s">
        <v>346</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347</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349</v>
      </c>
      <c r="B5" s="1025"/>
      <c r="C5" s="1025"/>
      <c r="D5" s="1025"/>
      <c r="E5" s="1025"/>
      <c r="F5" s="1025"/>
      <c r="G5" s="1025"/>
      <c r="H5" s="1025"/>
      <c r="I5" s="1025"/>
      <c r="J5" s="1025"/>
      <c r="K5" s="1025"/>
      <c r="L5" s="1025"/>
      <c r="M5" s="1025"/>
      <c r="N5" s="1025"/>
      <c r="O5" s="1025"/>
      <c r="P5" s="1026"/>
      <c r="Q5" s="1030" t="s">
        <v>350</v>
      </c>
      <c r="R5" s="1031"/>
      <c r="S5" s="1031"/>
      <c r="T5" s="1031"/>
      <c r="U5" s="1032"/>
      <c r="V5" s="1030" t="s">
        <v>351</v>
      </c>
      <c r="W5" s="1031"/>
      <c r="X5" s="1031"/>
      <c r="Y5" s="1031"/>
      <c r="Z5" s="1032"/>
      <c r="AA5" s="1030" t="s">
        <v>352</v>
      </c>
      <c r="AB5" s="1031"/>
      <c r="AC5" s="1031"/>
      <c r="AD5" s="1031"/>
      <c r="AE5" s="1031"/>
      <c r="AF5" s="1142" t="s">
        <v>353</v>
      </c>
      <c r="AG5" s="1031"/>
      <c r="AH5" s="1031"/>
      <c r="AI5" s="1031"/>
      <c r="AJ5" s="1046"/>
      <c r="AK5" s="1031" t="s">
        <v>354</v>
      </c>
      <c r="AL5" s="1031"/>
      <c r="AM5" s="1031"/>
      <c r="AN5" s="1031"/>
      <c r="AO5" s="1032"/>
      <c r="AP5" s="1030" t="s">
        <v>355</v>
      </c>
      <c r="AQ5" s="1031"/>
      <c r="AR5" s="1031"/>
      <c r="AS5" s="1031"/>
      <c r="AT5" s="1032"/>
      <c r="AU5" s="1030" t="s">
        <v>356</v>
      </c>
      <c r="AV5" s="1031"/>
      <c r="AW5" s="1031"/>
      <c r="AX5" s="1031"/>
      <c r="AY5" s="1046"/>
      <c r="AZ5" s="209"/>
      <c r="BA5" s="209"/>
      <c r="BB5" s="209"/>
      <c r="BC5" s="209"/>
      <c r="BD5" s="209"/>
      <c r="BE5" s="210"/>
      <c r="BF5" s="210"/>
      <c r="BG5" s="210"/>
      <c r="BH5" s="210"/>
      <c r="BI5" s="210"/>
      <c r="BJ5" s="210"/>
      <c r="BK5" s="210"/>
      <c r="BL5" s="210"/>
      <c r="BM5" s="210"/>
      <c r="BN5" s="210"/>
      <c r="BO5" s="210"/>
      <c r="BP5" s="210"/>
      <c r="BQ5" s="1024" t="s">
        <v>357</v>
      </c>
      <c r="BR5" s="1025"/>
      <c r="BS5" s="1025"/>
      <c r="BT5" s="1025"/>
      <c r="BU5" s="1025"/>
      <c r="BV5" s="1025"/>
      <c r="BW5" s="1025"/>
      <c r="BX5" s="1025"/>
      <c r="BY5" s="1025"/>
      <c r="BZ5" s="1025"/>
      <c r="CA5" s="1025"/>
      <c r="CB5" s="1025"/>
      <c r="CC5" s="1025"/>
      <c r="CD5" s="1025"/>
      <c r="CE5" s="1025"/>
      <c r="CF5" s="1025"/>
      <c r="CG5" s="1026"/>
      <c r="CH5" s="1030" t="s">
        <v>358</v>
      </c>
      <c r="CI5" s="1031"/>
      <c r="CJ5" s="1031"/>
      <c r="CK5" s="1031"/>
      <c r="CL5" s="1032"/>
      <c r="CM5" s="1030" t="s">
        <v>359</v>
      </c>
      <c r="CN5" s="1031"/>
      <c r="CO5" s="1031"/>
      <c r="CP5" s="1031"/>
      <c r="CQ5" s="1032"/>
      <c r="CR5" s="1030" t="s">
        <v>360</v>
      </c>
      <c r="CS5" s="1031"/>
      <c r="CT5" s="1031"/>
      <c r="CU5" s="1031"/>
      <c r="CV5" s="1032"/>
      <c r="CW5" s="1030" t="s">
        <v>361</v>
      </c>
      <c r="CX5" s="1031"/>
      <c r="CY5" s="1031"/>
      <c r="CZ5" s="1031"/>
      <c r="DA5" s="1032"/>
      <c r="DB5" s="1030" t="s">
        <v>362</v>
      </c>
      <c r="DC5" s="1031"/>
      <c r="DD5" s="1031"/>
      <c r="DE5" s="1031"/>
      <c r="DF5" s="1032"/>
      <c r="DG5" s="1127" t="s">
        <v>363</v>
      </c>
      <c r="DH5" s="1128"/>
      <c r="DI5" s="1128"/>
      <c r="DJ5" s="1128"/>
      <c r="DK5" s="1129"/>
      <c r="DL5" s="1127" t="s">
        <v>364</v>
      </c>
      <c r="DM5" s="1128"/>
      <c r="DN5" s="1128"/>
      <c r="DO5" s="1128"/>
      <c r="DP5" s="1129"/>
      <c r="DQ5" s="1030" t="s">
        <v>365</v>
      </c>
      <c r="DR5" s="1031"/>
      <c r="DS5" s="1031"/>
      <c r="DT5" s="1031"/>
      <c r="DU5" s="1032"/>
      <c r="DV5" s="1030" t="s">
        <v>356</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c r="A7" s="211">
        <v>1</v>
      </c>
      <c r="B7" s="1079" t="s">
        <v>366</v>
      </c>
      <c r="C7" s="1080"/>
      <c r="D7" s="1080"/>
      <c r="E7" s="1080"/>
      <c r="F7" s="1080"/>
      <c r="G7" s="1080"/>
      <c r="H7" s="1080"/>
      <c r="I7" s="1080"/>
      <c r="J7" s="1080"/>
      <c r="K7" s="1080"/>
      <c r="L7" s="1080"/>
      <c r="M7" s="1080"/>
      <c r="N7" s="1080"/>
      <c r="O7" s="1080"/>
      <c r="P7" s="1081"/>
      <c r="Q7" s="1133">
        <v>4286</v>
      </c>
      <c r="R7" s="1134"/>
      <c r="S7" s="1134"/>
      <c r="T7" s="1134"/>
      <c r="U7" s="1134"/>
      <c r="V7" s="1134">
        <v>4186</v>
      </c>
      <c r="W7" s="1134"/>
      <c r="X7" s="1134"/>
      <c r="Y7" s="1134"/>
      <c r="Z7" s="1134"/>
      <c r="AA7" s="1134">
        <v>99</v>
      </c>
      <c r="AB7" s="1134"/>
      <c r="AC7" s="1134"/>
      <c r="AD7" s="1134"/>
      <c r="AE7" s="1135"/>
      <c r="AF7" s="1136">
        <v>90</v>
      </c>
      <c r="AG7" s="1137"/>
      <c r="AH7" s="1137"/>
      <c r="AI7" s="1137"/>
      <c r="AJ7" s="1138"/>
      <c r="AK7" s="1120">
        <v>3</v>
      </c>
      <c r="AL7" s="1121"/>
      <c r="AM7" s="1121"/>
      <c r="AN7" s="1121"/>
      <c r="AO7" s="1121"/>
      <c r="AP7" s="1121">
        <v>3990</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c r="BT7" s="1125"/>
      <c r="BU7" s="1125"/>
      <c r="BV7" s="1125"/>
      <c r="BW7" s="1125"/>
      <c r="BX7" s="1125"/>
      <c r="BY7" s="1125"/>
      <c r="BZ7" s="1125"/>
      <c r="CA7" s="1125"/>
      <c r="CB7" s="1125"/>
      <c r="CC7" s="1125"/>
      <c r="CD7" s="1125"/>
      <c r="CE7" s="1125"/>
      <c r="CF7" s="1125"/>
      <c r="CG7" s="1126"/>
      <c r="CH7" s="1117"/>
      <c r="CI7" s="1118"/>
      <c r="CJ7" s="1118"/>
      <c r="CK7" s="1118"/>
      <c r="CL7" s="1119"/>
      <c r="CM7" s="1117"/>
      <c r="CN7" s="1118"/>
      <c r="CO7" s="1118"/>
      <c r="CP7" s="1118"/>
      <c r="CQ7" s="1119"/>
      <c r="CR7" s="1117"/>
      <c r="CS7" s="1118"/>
      <c r="CT7" s="1118"/>
      <c r="CU7" s="1118"/>
      <c r="CV7" s="1119"/>
      <c r="CW7" s="1117"/>
      <c r="CX7" s="1118"/>
      <c r="CY7" s="1118"/>
      <c r="CZ7" s="1118"/>
      <c r="DA7" s="1119"/>
      <c r="DB7" s="1117"/>
      <c r="DC7" s="1118"/>
      <c r="DD7" s="1118"/>
      <c r="DE7" s="1118"/>
      <c r="DF7" s="1119"/>
      <c r="DG7" s="1117"/>
      <c r="DH7" s="1118"/>
      <c r="DI7" s="1118"/>
      <c r="DJ7" s="1118"/>
      <c r="DK7" s="1119"/>
      <c r="DL7" s="1117"/>
      <c r="DM7" s="1118"/>
      <c r="DN7" s="1118"/>
      <c r="DO7" s="1118"/>
      <c r="DP7" s="1119"/>
      <c r="DQ7" s="1117"/>
      <c r="DR7" s="1118"/>
      <c r="DS7" s="1118"/>
      <c r="DT7" s="1118"/>
      <c r="DU7" s="1119"/>
      <c r="DV7" s="1144"/>
      <c r="DW7" s="1145"/>
      <c r="DX7" s="1145"/>
      <c r="DY7" s="1145"/>
      <c r="DZ7" s="1146"/>
      <c r="EA7" s="207"/>
    </row>
    <row r="8" spans="1:131" s="208" customFormat="1" ht="26.25" customHeight="1">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367</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368</v>
      </c>
      <c r="B23" s="973" t="s">
        <v>369</v>
      </c>
      <c r="C23" s="974"/>
      <c r="D23" s="974"/>
      <c r="E23" s="974"/>
      <c r="F23" s="974"/>
      <c r="G23" s="974"/>
      <c r="H23" s="974"/>
      <c r="I23" s="974"/>
      <c r="J23" s="974"/>
      <c r="K23" s="974"/>
      <c r="L23" s="974"/>
      <c r="M23" s="974"/>
      <c r="N23" s="974"/>
      <c r="O23" s="974"/>
      <c r="P23" s="975"/>
      <c r="Q23" s="1097">
        <v>4286</v>
      </c>
      <c r="R23" s="1098"/>
      <c r="S23" s="1098"/>
      <c r="T23" s="1098"/>
      <c r="U23" s="1098"/>
      <c r="V23" s="1098">
        <v>4186</v>
      </c>
      <c r="W23" s="1098"/>
      <c r="X23" s="1098"/>
      <c r="Y23" s="1098"/>
      <c r="Z23" s="1098"/>
      <c r="AA23" s="1098">
        <v>99</v>
      </c>
      <c r="AB23" s="1098"/>
      <c r="AC23" s="1098"/>
      <c r="AD23" s="1098"/>
      <c r="AE23" s="1099"/>
      <c r="AF23" s="1100">
        <v>90</v>
      </c>
      <c r="AG23" s="1098"/>
      <c r="AH23" s="1098"/>
      <c r="AI23" s="1098"/>
      <c r="AJ23" s="1101"/>
      <c r="AK23" s="1102"/>
      <c r="AL23" s="1103"/>
      <c r="AM23" s="1103"/>
      <c r="AN23" s="1103"/>
      <c r="AO23" s="1103"/>
      <c r="AP23" s="1098">
        <v>3990</v>
      </c>
      <c r="AQ23" s="1098"/>
      <c r="AR23" s="1098"/>
      <c r="AS23" s="1098"/>
      <c r="AT23" s="1098"/>
      <c r="AU23" s="1104"/>
      <c r="AV23" s="1104"/>
      <c r="AW23" s="1104"/>
      <c r="AX23" s="1104"/>
      <c r="AY23" s="1105"/>
      <c r="AZ23" s="1094" t="s">
        <v>111</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370</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371</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349</v>
      </c>
      <c r="B26" s="1025"/>
      <c r="C26" s="1025"/>
      <c r="D26" s="1025"/>
      <c r="E26" s="1025"/>
      <c r="F26" s="1025"/>
      <c r="G26" s="1025"/>
      <c r="H26" s="1025"/>
      <c r="I26" s="1025"/>
      <c r="J26" s="1025"/>
      <c r="K26" s="1025"/>
      <c r="L26" s="1025"/>
      <c r="M26" s="1025"/>
      <c r="N26" s="1025"/>
      <c r="O26" s="1025"/>
      <c r="P26" s="1026"/>
      <c r="Q26" s="1030" t="s">
        <v>372</v>
      </c>
      <c r="R26" s="1031"/>
      <c r="S26" s="1031"/>
      <c r="T26" s="1031"/>
      <c r="U26" s="1032"/>
      <c r="V26" s="1030" t="s">
        <v>373</v>
      </c>
      <c r="W26" s="1031"/>
      <c r="X26" s="1031"/>
      <c r="Y26" s="1031"/>
      <c r="Z26" s="1032"/>
      <c r="AA26" s="1030" t="s">
        <v>374</v>
      </c>
      <c r="AB26" s="1031"/>
      <c r="AC26" s="1031"/>
      <c r="AD26" s="1031"/>
      <c r="AE26" s="1031"/>
      <c r="AF26" s="1088" t="s">
        <v>375</v>
      </c>
      <c r="AG26" s="1037"/>
      <c r="AH26" s="1037"/>
      <c r="AI26" s="1037"/>
      <c r="AJ26" s="1089"/>
      <c r="AK26" s="1031" t="s">
        <v>376</v>
      </c>
      <c r="AL26" s="1031"/>
      <c r="AM26" s="1031"/>
      <c r="AN26" s="1031"/>
      <c r="AO26" s="1032"/>
      <c r="AP26" s="1030" t="s">
        <v>377</v>
      </c>
      <c r="AQ26" s="1031"/>
      <c r="AR26" s="1031"/>
      <c r="AS26" s="1031"/>
      <c r="AT26" s="1032"/>
      <c r="AU26" s="1030" t="s">
        <v>378</v>
      </c>
      <c r="AV26" s="1031"/>
      <c r="AW26" s="1031"/>
      <c r="AX26" s="1031"/>
      <c r="AY26" s="1032"/>
      <c r="AZ26" s="1030" t="s">
        <v>379</v>
      </c>
      <c r="BA26" s="1031"/>
      <c r="BB26" s="1031"/>
      <c r="BC26" s="1031"/>
      <c r="BD26" s="1032"/>
      <c r="BE26" s="1030" t="s">
        <v>356</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380</v>
      </c>
      <c r="C28" s="1080"/>
      <c r="D28" s="1080"/>
      <c r="E28" s="1080"/>
      <c r="F28" s="1080"/>
      <c r="G28" s="1080"/>
      <c r="H28" s="1080"/>
      <c r="I28" s="1080"/>
      <c r="J28" s="1080"/>
      <c r="K28" s="1080"/>
      <c r="L28" s="1080"/>
      <c r="M28" s="1080"/>
      <c r="N28" s="1080"/>
      <c r="O28" s="1080"/>
      <c r="P28" s="1081"/>
      <c r="Q28" s="1082">
        <v>169</v>
      </c>
      <c r="R28" s="1083"/>
      <c r="S28" s="1083"/>
      <c r="T28" s="1083"/>
      <c r="U28" s="1083"/>
      <c r="V28" s="1083">
        <v>156</v>
      </c>
      <c r="W28" s="1083"/>
      <c r="X28" s="1083"/>
      <c r="Y28" s="1083"/>
      <c r="Z28" s="1083"/>
      <c r="AA28" s="1083">
        <v>13</v>
      </c>
      <c r="AB28" s="1083"/>
      <c r="AC28" s="1083"/>
      <c r="AD28" s="1083"/>
      <c r="AE28" s="1084"/>
      <c r="AF28" s="1085">
        <v>13</v>
      </c>
      <c r="AG28" s="1083"/>
      <c r="AH28" s="1083"/>
      <c r="AI28" s="1083"/>
      <c r="AJ28" s="1086"/>
      <c r="AK28" s="1087">
        <v>59</v>
      </c>
      <c r="AL28" s="1075"/>
      <c r="AM28" s="1075"/>
      <c r="AN28" s="1075"/>
      <c r="AO28" s="1075"/>
      <c r="AP28" s="1075" t="s">
        <v>532</v>
      </c>
      <c r="AQ28" s="1075"/>
      <c r="AR28" s="1075"/>
      <c r="AS28" s="1075"/>
      <c r="AT28" s="1075"/>
      <c r="AU28" s="1075" t="s">
        <v>532</v>
      </c>
      <c r="AV28" s="1075"/>
      <c r="AW28" s="1075"/>
      <c r="AX28" s="1075"/>
      <c r="AY28" s="1075"/>
      <c r="AZ28" s="1076" t="s">
        <v>532</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381</v>
      </c>
      <c r="C29" s="1067"/>
      <c r="D29" s="1067"/>
      <c r="E29" s="1067"/>
      <c r="F29" s="1067"/>
      <c r="G29" s="1067"/>
      <c r="H29" s="1067"/>
      <c r="I29" s="1067"/>
      <c r="J29" s="1067"/>
      <c r="K29" s="1067"/>
      <c r="L29" s="1067"/>
      <c r="M29" s="1067"/>
      <c r="N29" s="1067"/>
      <c r="O29" s="1067"/>
      <c r="P29" s="1068"/>
      <c r="Q29" s="1072">
        <v>59</v>
      </c>
      <c r="R29" s="1073"/>
      <c r="S29" s="1073"/>
      <c r="T29" s="1073"/>
      <c r="U29" s="1073"/>
      <c r="V29" s="1073">
        <v>58</v>
      </c>
      <c r="W29" s="1073"/>
      <c r="X29" s="1073"/>
      <c r="Y29" s="1073"/>
      <c r="Z29" s="1073"/>
      <c r="AA29" s="1073">
        <v>0</v>
      </c>
      <c r="AB29" s="1073"/>
      <c r="AC29" s="1073"/>
      <c r="AD29" s="1073"/>
      <c r="AE29" s="1074"/>
      <c r="AF29" s="1048">
        <v>0</v>
      </c>
      <c r="AG29" s="1049"/>
      <c r="AH29" s="1049"/>
      <c r="AI29" s="1049"/>
      <c r="AJ29" s="1050"/>
      <c r="AK29" s="1009">
        <v>29</v>
      </c>
      <c r="AL29" s="1000"/>
      <c r="AM29" s="1000"/>
      <c r="AN29" s="1000"/>
      <c r="AO29" s="1000"/>
      <c r="AP29" s="1000" t="s">
        <v>532</v>
      </c>
      <c r="AQ29" s="1000"/>
      <c r="AR29" s="1000"/>
      <c r="AS29" s="1000"/>
      <c r="AT29" s="1000"/>
      <c r="AU29" s="1000" t="s">
        <v>532</v>
      </c>
      <c r="AV29" s="1000"/>
      <c r="AW29" s="1000"/>
      <c r="AX29" s="1000"/>
      <c r="AY29" s="1000"/>
      <c r="AZ29" s="1071" t="s">
        <v>532</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382</v>
      </c>
      <c r="C30" s="1067"/>
      <c r="D30" s="1067"/>
      <c r="E30" s="1067"/>
      <c r="F30" s="1067"/>
      <c r="G30" s="1067"/>
      <c r="H30" s="1067"/>
      <c r="I30" s="1067"/>
      <c r="J30" s="1067"/>
      <c r="K30" s="1067"/>
      <c r="L30" s="1067"/>
      <c r="M30" s="1067"/>
      <c r="N30" s="1067"/>
      <c r="O30" s="1067"/>
      <c r="P30" s="1068"/>
      <c r="Q30" s="1072">
        <v>55</v>
      </c>
      <c r="R30" s="1073"/>
      <c r="S30" s="1073"/>
      <c r="T30" s="1073"/>
      <c r="U30" s="1073"/>
      <c r="V30" s="1073">
        <v>49</v>
      </c>
      <c r="W30" s="1073"/>
      <c r="X30" s="1073"/>
      <c r="Y30" s="1073"/>
      <c r="Z30" s="1073"/>
      <c r="AA30" s="1073">
        <v>6</v>
      </c>
      <c r="AB30" s="1073"/>
      <c r="AC30" s="1073"/>
      <c r="AD30" s="1073"/>
      <c r="AE30" s="1074"/>
      <c r="AF30" s="1048">
        <v>6</v>
      </c>
      <c r="AG30" s="1049"/>
      <c r="AH30" s="1049"/>
      <c r="AI30" s="1049"/>
      <c r="AJ30" s="1050"/>
      <c r="AK30" s="1009" t="s">
        <v>531</v>
      </c>
      <c r="AL30" s="1000"/>
      <c r="AM30" s="1000"/>
      <c r="AN30" s="1000"/>
      <c r="AO30" s="1000"/>
      <c r="AP30" s="1000" t="s">
        <v>532</v>
      </c>
      <c r="AQ30" s="1000"/>
      <c r="AR30" s="1000"/>
      <c r="AS30" s="1000"/>
      <c r="AT30" s="1000"/>
      <c r="AU30" s="1000" t="s">
        <v>532</v>
      </c>
      <c r="AV30" s="1000"/>
      <c r="AW30" s="1000"/>
      <c r="AX30" s="1000"/>
      <c r="AY30" s="1000"/>
      <c r="AZ30" s="1071" t="s">
        <v>532</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383</v>
      </c>
      <c r="C31" s="1067"/>
      <c r="D31" s="1067"/>
      <c r="E31" s="1067"/>
      <c r="F31" s="1067"/>
      <c r="G31" s="1067"/>
      <c r="H31" s="1067"/>
      <c r="I31" s="1067"/>
      <c r="J31" s="1067"/>
      <c r="K31" s="1067"/>
      <c r="L31" s="1067"/>
      <c r="M31" s="1067"/>
      <c r="N31" s="1067"/>
      <c r="O31" s="1067"/>
      <c r="P31" s="1068"/>
      <c r="Q31" s="1072">
        <v>165</v>
      </c>
      <c r="R31" s="1073"/>
      <c r="S31" s="1073"/>
      <c r="T31" s="1073"/>
      <c r="U31" s="1073"/>
      <c r="V31" s="1073">
        <v>165</v>
      </c>
      <c r="W31" s="1073"/>
      <c r="X31" s="1073"/>
      <c r="Y31" s="1073"/>
      <c r="Z31" s="1073"/>
      <c r="AA31" s="1073" t="s">
        <v>531</v>
      </c>
      <c r="AB31" s="1073"/>
      <c r="AC31" s="1073"/>
      <c r="AD31" s="1073"/>
      <c r="AE31" s="1074"/>
      <c r="AF31" s="1048" t="s">
        <v>111</v>
      </c>
      <c r="AG31" s="1049"/>
      <c r="AH31" s="1049"/>
      <c r="AI31" s="1049"/>
      <c r="AJ31" s="1050"/>
      <c r="AK31" s="1009">
        <v>26</v>
      </c>
      <c r="AL31" s="1000"/>
      <c r="AM31" s="1000"/>
      <c r="AN31" s="1000"/>
      <c r="AO31" s="1000"/>
      <c r="AP31" s="1000">
        <v>389</v>
      </c>
      <c r="AQ31" s="1000"/>
      <c r="AR31" s="1000"/>
      <c r="AS31" s="1000"/>
      <c r="AT31" s="1000"/>
      <c r="AU31" s="1000">
        <v>119</v>
      </c>
      <c r="AV31" s="1000"/>
      <c r="AW31" s="1000"/>
      <c r="AX31" s="1000"/>
      <c r="AY31" s="1000"/>
      <c r="AZ31" s="1071" t="s">
        <v>532</v>
      </c>
      <c r="BA31" s="1071"/>
      <c r="BB31" s="1071"/>
      <c r="BC31" s="1071"/>
      <c r="BD31" s="1071"/>
      <c r="BE31" s="1061" t="s">
        <v>384</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385</v>
      </c>
      <c r="C32" s="1067"/>
      <c r="D32" s="1067"/>
      <c r="E32" s="1067"/>
      <c r="F32" s="1067"/>
      <c r="G32" s="1067"/>
      <c r="H32" s="1067"/>
      <c r="I32" s="1067"/>
      <c r="J32" s="1067"/>
      <c r="K32" s="1067"/>
      <c r="L32" s="1067"/>
      <c r="M32" s="1067"/>
      <c r="N32" s="1067"/>
      <c r="O32" s="1067"/>
      <c r="P32" s="1068"/>
      <c r="Q32" s="1072">
        <v>203</v>
      </c>
      <c r="R32" s="1073"/>
      <c r="S32" s="1073"/>
      <c r="T32" s="1073"/>
      <c r="U32" s="1073"/>
      <c r="V32" s="1073">
        <v>203</v>
      </c>
      <c r="W32" s="1073"/>
      <c r="X32" s="1073"/>
      <c r="Y32" s="1073"/>
      <c r="Z32" s="1073"/>
      <c r="AA32" s="1073" t="s">
        <v>531</v>
      </c>
      <c r="AB32" s="1073"/>
      <c r="AC32" s="1073"/>
      <c r="AD32" s="1073"/>
      <c r="AE32" s="1074"/>
      <c r="AF32" s="1048" t="s">
        <v>111</v>
      </c>
      <c r="AG32" s="1049"/>
      <c r="AH32" s="1049"/>
      <c r="AI32" s="1049"/>
      <c r="AJ32" s="1050"/>
      <c r="AK32" s="1009">
        <v>146</v>
      </c>
      <c r="AL32" s="1000"/>
      <c r="AM32" s="1000"/>
      <c r="AN32" s="1000"/>
      <c r="AO32" s="1000"/>
      <c r="AP32" s="1000">
        <v>1691</v>
      </c>
      <c r="AQ32" s="1000"/>
      <c r="AR32" s="1000"/>
      <c r="AS32" s="1000"/>
      <c r="AT32" s="1000"/>
      <c r="AU32" s="1000">
        <v>1689</v>
      </c>
      <c r="AV32" s="1000"/>
      <c r="AW32" s="1000"/>
      <c r="AX32" s="1000"/>
      <c r="AY32" s="1000"/>
      <c r="AZ32" s="1071" t="s">
        <v>532</v>
      </c>
      <c r="BA32" s="1071"/>
      <c r="BB32" s="1071"/>
      <c r="BC32" s="1071"/>
      <c r="BD32" s="1071"/>
      <c r="BE32" s="1061" t="s">
        <v>384</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c r="C33" s="1067"/>
      <c r="D33" s="1067"/>
      <c r="E33" s="1067"/>
      <c r="F33" s="1067"/>
      <c r="G33" s="1067"/>
      <c r="H33" s="1067"/>
      <c r="I33" s="1067"/>
      <c r="J33" s="1067"/>
      <c r="K33" s="1067"/>
      <c r="L33" s="1067"/>
      <c r="M33" s="1067"/>
      <c r="N33" s="1067"/>
      <c r="O33" s="1067"/>
      <c r="P33" s="1068"/>
      <c r="Q33" s="1072"/>
      <c r="R33" s="1073"/>
      <c r="S33" s="1073"/>
      <c r="T33" s="1073"/>
      <c r="U33" s="1073"/>
      <c r="V33" s="1073"/>
      <c r="W33" s="1073"/>
      <c r="X33" s="1073"/>
      <c r="Y33" s="1073"/>
      <c r="Z33" s="1073"/>
      <c r="AA33" s="1073"/>
      <c r="AB33" s="1073"/>
      <c r="AC33" s="1073"/>
      <c r="AD33" s="1073"/>
      <c r="AE33" s="1074"/>
      <c r="AF33" s="1048"/>
      <c r="AG33" s="1049"/>
      <c r="AH33" s="1049"/>
      <c r="AI33" s="1049"/>
      <c r="AJ33" s="1050"/>
      <c r="AK33" s="1009"/>
      <c r="AL33" s="1000"/>
      <c r="AM33" s="1000"/>
      <c r="AN33" s="1000"/>
      <c r="AO33" s="1000"/>
      <c r="AP33" s="1000"/>
      <c r="AQ33" s="1000"/>
      <c r="AR33" s="1000"/>
      <c r="AS33" s="1000"/>
      <c r="AT33" s="1000"/>
      <c r="AU33" s="1000"/>
      <c r="AV33" s="1000"/>
      <c r="AW33" s="1000"/>
      <c r="AX33" s="1000"/>
      <c r="AY33" s="1000"/>
      <c r="AZ33" s="1071"/>
      <c r="BA33" s="1071"/>
      <c r="BB33" s="1071"/>
      <c r="BC33" s="1071"/>
      <c r="BD33" s="1071"/>
      <c r="BE33" s="1061"/>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386</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368</v>
      </c>
      <c r="B63" s="973" t="s">
        <v>387</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19</v>
      </c>
      <c r="AG63" s="988"/>
      <c r="AH63" s="988"/>
      <c r="AI63" s="988"/>
      <c r="AJ63" s="1059"/>
      <c r="AK63" s="1060"/>
      <c r="AL63" s="992"/>
      <c r="AM63" s="992"/>
      <c r="AN63" s="992"/>
      <c r="AO63" s="992"/>
      <c r="AP63" s="988">
        <v>2080</v>
      </c>
      <c r="AQ63" s="988"/>
      <c r="AR63" s="988"/>
      <c r="AS63" s="988"/>
      <c r="AT63" s="988"/>
      <c r="AU63" s="988">
        <v>1808</v>
      </c>
      <c r="AV63" s="988"/>
      <c r="AW63" s="988"/>
      <c r="AX63" s="988"/>
      <c r="AY63" s="988"/>
      <c r="AZ63" s="1054"/>
      <c r="BA63" s="1054"/>
      <c r="BB63" s="1054"/>
      <c r="BC63" s="1054"/>
      <c r="BD63" s="1054"/>
      <c r="BE63" s="989"/>
      <c r="BF63" s="989"/>
      <c r="BG63" s="989"/>
      <c r="BH63" s="989"/>
      <c r="BI63" s="990"/>
      <c r="BJ63" s="1055" t="s">
        <v>111</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388</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389</v>
      </c>
      <c r="B66" s="1025"/>
      <c r="C66" s="1025"/>
      <c r="D66" s="1025"/>
      <c r="E66" s="1025"/>
      <c r="F66" s="1025"/>
      <c r="G66" s="1025"/>
      <c r="H66" s="1025"/>
      <c r="I66" s="1025"/>
      <c r="J66" s="1025"/>
      <c r="K66" s="1025"/>
      <c r="L66" s="1025"/>
      <c r="M66" s="1025"/>
      <c r="N66" s="1025"/>
      <c r="O66" s="1025"/>
      <c r="P66" s="1026"/>
      <c r="Q66" s="1030" t="s">
        <v>372</v>
      </c>
      <c r="R66" s="1031"/>
      <c r="S66" s="1031"/>
      <c r="T66" s="1031"/>
      <c r="U66" s="1032"/>
      <c r="V66" s="1030" t="s">
        <v>373</v>
      </c>
      <c r="W66" s="1031"/>
      <c r="X66" s="1031"/>
      <c r="Y66" s="1031"/>
      <c r="Z66" s="1032"/>
      <c r="AA66" s="1030" t="s">
        <v>374</v>
      </c>
      <c r="AB66" s="1031"/>
      <c r="AC66" s="1031"/>
      <c r="AD66" s="1031"/>
      <c r="AE66" s="1032"/>
      <c r="AF66" s="1036" t="s">
        <v>375</v>
      </c>
      <c r="AG66" s="1037"/>
      <c r="AH66" s="1037"/>
      <c r="AI66" s="1037"/>
      <c r="AJ66" s="1038"/>
      <c r="AK66" s="1030" t="s">
        <v>376</v>
      </c>
      <c r="AL66" s="1025"/>
      <c r="AM66" s="1025"/>
      <c r="AN66" s="1025"/>
      <c r="AO66" s="1026"/>
      <c r="AP66" s="1030" t="s">
        <v>377</v>
      </c>
      <c r="AQ66" s="1031"/>
      <c r="AR66" s="1031"/>
      <c r="AS66" s="1031"/>
      <c r="AT66" s="1032"/>
      <c r="AU66" s="1030" t="s">
        <v>390</v>
      </c>
      <c r="AV66" s="1031"/>
      <c r="AW66" s="1031"/>
      <c r="AX66" s="1031"/>
      <c r="AY66" s="1032"/>
      <c r="AZ66" s="1030" t="s">
        <v>356</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533</v>
      </c>
      <c r="C68" s="1015"/>
      <c r="D68" s="1015"/>
      <c r="E68" s="1015"/>
      <c r="F68" s="1015"/>
      <c r="G68" s="1015"/>
      <c r="H68" s="1015"/>
      <c r="I68" s="1015"/>
      <c r="J68" s="1015"/>
      <c r="K68" s="1015"/>
      <c r="L68" s="1015"/>
      <c r="M68" s="1015"/>
      <c r="N68" s="1015"/>
      <c r="O68" s="1015"/>
      <c r="P68" s="1016"/>
      <c r="Q68" s="1017">
        <v>188</v>
      </c>
      <c r="R68" s="1011"/>
      <c r="S68" s="1011"/>
      <c r="T68" s="1011"/>
      <c r="U68" s="1011"/>
      <c r="V68" s="1011">
        <v>181</v>
      </c>
      <c r="W68" s="1011"/>
      <c r="X68" s="1011"/>
      <c r="Y68" s="1011"/>
      <c r="Z68" s="1011"/>
      <c r="AA68" s="1011">
        <v>7</v>
      </c>
      <c r="AB68" s="1011"/>
      <c r="AC68" s="1011"/>
      <c r="AD68" s="1011"/>
      <c r="AE68" s="1011"/>
      <c r="AF68" s="1011">
        <v>7</v>
      </c>
      <c r="AG68" s="1011"/>
      <c r="AH68" s="1011"/>
      <c r="AI68" s="1011"/>
      <c r="AJ68" s="1011"/>
      <c r="AK68" s="1011" t="s">
        <v>531</v>
      </c>
      <c r="AL68" s="1011"/>
      <c r="AM68" s="1011"/>
      <c r="AN68" s="1011"/>
      <c r="AO68" s="1011"/>
      <c r="AP68" s="1011" t="s">
        <v>531</v>
      </c>
      <c r="AQ68" s="1011"/>
      <c r="AR68" s="1011"/>
      <c r="AS68" s="1011"/>
      <c r="AT68" s="1011"/>
      <c r="AU68" s="1011" t="s">
        <v>531</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534</v>
      </c>
      <c r="C69" s="1004"/>
      <c r="D69" s="1004"/>
      <c r="E69" s="1004"/>
      <c r="F69" s="1004"/>
      <c r="G69" s="1004"/>
      <c r="H69" s="1004"/>
      <c r="I69" s="1004"/>
      <c r="J69" s="1004"/>
      <c r="K69" s="1004"/>
      <c r="L69" s="1004"/>
      <c r="M69" s="1004"/>
      <c r="N69" s="1004"/>
      <c r="O69" s="1004"/>
      <c r="P69" s="1005"/>
      <c r="Q69" s="1006">
        <v>95</v>
      </c>
      <c r="R69" s="1000"/>
      <c r="S69" s="1000"/>
      <c r="T69" s="1000"/>
      <c r="U69" s="1000"/>
      <c r="V69" s="1000">
        <v>93</v>
      </c>
      <c r="W69" s="1000"/>
      <c r="X69" s="1000"/>
      <c r="Y69" s="1000"/>
      <c r="Z69" s="1000"/>
      <c r="AA69" s="1000">
        <v>2</v>
      </c>
      <c r="AB69" s="1000"/>
      <c r="AC69" s="1000"/>
      <c r="AD69" s="1000"/>
      <c r="AE69" s="1000"/>
      <c r="AF69" s="1000">
        <v>2</v>
      </c>
      <c r="AG69" s="1000"/>
      <c r="AH69" s="1000"/>
      <c r="AI69" s="1000"/>
      <c r="AJ69" s="1000"/>
      <c r="AK69" s="1000" t="s">
        <v>531</v>
      </c>
      <c r="AL69" s="1000"/>
      <c r="AM69" s="1000"/>
      <c r="AN69" s="1000"/>
      <c r="AO69" s="1000"/>
      <c r="AP69" s="1000" t="s">
        <v>531</v>
      </c>
      <c r="AQ69" s="1000"/>
      <c r="AR69" s="1000"/>
      <c r="AS69" s="1000"/>
      <c r="AT69" s="1000"/>
      <c r="AU69" s="1000" t="s">
        <v>531</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535</v>
      </c>
      <c r="C70" s="1004"/>
      <c r="D70" s="1004"/>
      <c r="E70" s="1004"/>
      <c r="F70" s="1004"/>
      <c r="G70" s="1004"/>
      <c r="H70" s="1004"/>
      <c r="I70" s="1004"/>
      <c r="J70" s="1004"/>
      <c r="K70" s="1004"/>
      <c r="L70" s="1004"/>
      <c r="M70" s="1004"/>
      <c r="N70" s="1004"/>
      <c r="O70" s="1004"/>
      <c r="P70" s="1005"/>
      <c r="Q70" s="1006">
        <v>1981</v>
      </c>
      <c r="R70" s="1000"/>
      <c r="S70" s="1000"/>
      <c r="T70" s="1000"/>
      <c r="U70" s="1000"/>
      <c r="V70" s="1000">
        <v>1938</v>
      </c>
      <c r="W70" s="1000"/>
      <c r="X70" s="1000"/>
      <c r="Y70" s="1000"/>
      <c r="Z70" s="1000"/>
      <c r="AA70" s="1000">
        <v>43</v>
      </c>
      <c r="AB70" s="1000"/>
      <c r="AC70" s="1000"/>
      <c r="AD70" s="1000"/>
      <c r="AE70" s="1000"/>
      <c r="AF70" s="1000">
        <v>43</v>
      </c>
      <c r="AG70" s="1000"/>
      <c r="AH70" s="1000"/>
      <c r="AI70" s="1000"/>
      <c r="AJ70" s="1000"/>
      <c r="AK70" s="1000" t="s">
        <v>531</v>
      </c>
      <c r="AL70" s="1000"/>
      <c r="AM70" s="1000"/>
      <c r="AN70" s="1000"/>
      <c r="AO70" s="1000"/>
      <c r="AP70" s="1000">
        <v>1941</v>
      </c>
      <c r="AQ70" s="1000"/>
      <c r="AR70" s="1000"/>
      <c r="AS70" s="1000"/>
      <c r="AT70" s="1000"/>
      <c r="AU70" s="1000">
        <v>33</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536</v>
      </c>
      <c r="C71" s="1004"/>
      <c r="D71" s="1004"/>
      <c r="E71" s="1004"/>
      <c r="F71" s="1004"/>
      <c r="G71" s="1004"/>
      <c r="H71" s="1004"/>
      <c r="I71" s="1004"/>
      <c r="J71" s="1004"/>
      <c r="K71" s="1004"/>
      <c r="L71" s="1004"/>
      <c r="M71" s="1004"/>
      <c r="N71" s="1004"/>
      <c r="O71" s="1004"/>
      <c r="P71" s="1005"/>
      <c r="Q71" s="1006">
        <v>1236</v>
      </c>
      <c r="R71" s="1000"/>
      <c r="S71" s="1000"/>
      <c r="T71" s="1000"/>
      <c r="U71" s="1000"/>
      <c r="V71" s="1000">
        <v>1187</v>
      </c>
      <c r="W71" s="1000"/>
      <c r="X71" s="1000"/>
      <c r="Y71" s="1000"/>
      <c r="Z71" s="1000"/>
      <c r="AA71" s="1000">
        <v>49</v>
      </c>
      <c r="AB71" s="1000"/>
      <c r="AC71" s="1000"/>
      <c r="AD71" s="1000"/>
      <c r="AE71" s="1000"/>
      <c r="AF71" s="1000">
        <v>49</v>
      </c>
      <c r="AG71" s="1000"/>
      <c r="AH71" s="1000"/>
      <c r="AI71" s="1000"/>
      <c r="AJ71" s="1000"/>
      <c r="AK71" s="1000" t="s">
        <v>531</v>
      </c>
      <c r="AL71" s="1000"/>
      <c r="AM71" s="1000"/>
      <c r="AN71" s="1000"/>
      <c r="AO71" s="1000"/>
      <c r="AP71" s="1000">
        <v>796</v>
      </c>
      <c r="AQ71" s="1000"/>
      <c r="AR71" s="1000"/>
      <c r="AS71" s="1000"/>
      <c r="AT71" s="1000"/>
      <c r="AU71" s="1000">
        <v>83</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c r="C72" s="1004"/>
      <c r="D72" s="1004"/>
      <c r="E72" s="1004"/>
      <c r="F72" s="1004"/>
      <c r="G72" s="1004"/>
      <c r="H72" s="1004"/>
      <c r="I72" s="1004"/>
      <c r="J72" s="1004"/>
      <c r="K72" s="1004"/>
      <c r="L72" s="1004"/>
      <c r="M72" s="1004"/>
      <c r="N72" s="1004"/>
      <c r="O72" s="1004"/>
      <c r="P72" s="1005"/>
      <c r="Q72" s="1006"/>
      <c r="R72" s="1000"/>
      <c r="S72" s="1000"/>
      <c r="T72" s="1000"/>
      <c r="U72" s="1000"/>
      <c r="V72" s="1000"/>
      <c r="W72" s="1000"/>
      <c r="X72" s="1000"/>
      <c r="Y72" s="1000"/>
      <c r="Z72" s="1000"/>
      <c r="AA72" s="1000"/>
      <c r="AB72" s="1000"/>
      <c r="AC72" s="1000"/>
      <c r="AD72" s="1000"/>
      <c r="AE72" s="1000"/>
      <c r="AF72" s="1000"/>
      <c r="AG72" s="1000"/>
      <c r="AH72" s="1000"/>
      <c r="AI72" s="1000"/>
      <c r="AJ72" s="1000"/>
      <c r="AK72" s="1000"/>
      <c r="AL72" s="1000"/>
      <c r="AM72" s="1000"/>
      <c r="AN72" s="1000"/>
      <c r="AO72" s="1000"/>
      <c r="AP72" s="1000"/>
      <c r="AQ72" s="1000"/>
      <c r="AR72" s="1000"/>
      <c r="AS72" s="1000"/>
      <c r="AT72" s="1000"/>
      <c r="AU72" s="1000"/>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c r="C73" s="1004"/>
      <c r="D73" s="1004"/>
      <c r="E73" s="1004"/>
      <c r="F73" s="1004"/>
      <c r="G73" s="1004"/>
      <c r="H73" s="1004"/>
      <c r="I73" s="1004"/>
      <c r="J73" s="1004"/>
      <c r="K73" s="1004"/>
      <c r="L73" s="1004"/>
      <c r="M73" s="1004"/>
      <c r="N73" s="1004"/>
      <c r="O73" s="1004"/>
      <c r="P73" s="1005"/>
      <c r="Q73" s="1006"/>
      <c r="R73" s="1000"/>
      <c r="S73" s="1000"/>
      <c r="T73" s="1000"/>
      <c r="U73" s="1000"/>
      <c r="V73" s="1000"/>
      <c r="W73" s="1000"/>
      <c r="X73" s="1000"/>
      <c r="Y73" s="1000"/>
      <c r="Z73" s="1000"/>
      <c r="AA73" s="1000"/>
      <c r="AB73" s="1000"/>
      <c r="AC73" s="1000"/>
      <c r="AD73" s="1000"/>
      <c r="AE73" s="1000"/>
      <c r="AF73" s="1000"/>
      <c r="AG73" s="1000"/>
      <c r="AH73" s="1000"/>
      <c r="AI73" s="1000"/>
      <c r="AJ73" s="1000"/>
      <c r="AK73" s="1000"/>
      <c r="AL73" s="1000"/>
      <c r="AM73" s="1000"/>
      <c r="AN73" s="1000"/>
      <c r="AO73" s="1000"/>
      <c r="AP73" s="1000"/>
      <c r="AQ73" s="1000"/>
      <c r="AR73" s="1000"/>
      <c r="AS73" s="1000"/>
      <c r="AT73" s="1000"/>
      <c r="AU73" s="1000"/>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368</v>
      </c>
      <c r="B88" s="973" t="s">
        <v>391</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c r="AG88" s="988"/>
      <c r="AH88" s="988"/>
      <c r="AI88" s="988"/>
      <c r="AJ88" s="988"/>
      <c r="AK88" s="992"/>
      <c r="AL88" s="992"/>
      <c r="AM88" s="992"/>
      <c r="AN88" s="992"/>
      <c r="AO88" s="992"/>
      <c r="AP88" s="988"/>
      <c r="AQ88" s="988"/>
      <c r="AR88" s="988"/>
      <c r="AS88" s="988"/>
      <c r="AT88" s="988"/>
      <c r="AU88" s="988"/>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973" t="s">
        <v>392</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393</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394</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395</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396</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397</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398</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399</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400</v>
      </c>
      <c r="AB109" s="923"/>
      <c r="AC109" s="923"/>
      <c r="AD109" s="923"/>
      <c r="AE109" s="924"/>
      <c r="AF109" s="925" t="s">
        <v>288</v>
      </c>
      <c r="AG109" s="923"/>
      <c r="AH109" s="923"/>
      <c r="AI109" s="923"/>
      <c r="AJ109" s="924"/>
      <c r="AK109" s="925" t="s">
        <v>287</v>
      </c>
      <c r="AL109" s="923"/>
      <c r="AM109" s="923"/>
      <c r="AN109" s="923"/>
      <c r="AO109" s="924"/>
      <c r="AP109" s="925" t="s">
        <v>401</v>
      </c>
      <c r="AQ109" s="923"/>
      <c r="AR109" s="923"/>
      <c r="AS109" s="923"/>
      <c r="AT109" s="954"/>
      <c r="AU109" s="922" t="s">
        <v>399</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400</v>
      </c>
      <c r="BR109" s="923"/>
      <c r="BS109" s="923"/>
      <c r="BT109" s="923"/>
      <c r="BU109" s="924"/>
      <c r="BV109" s="925" t="s">
        <v>288</v>
      </c>
      <c r="BW109" s="923"/>
      <c r="BX109" s="923"/>
      <c r="BY109" s="923"/>
      <c r="BZ109" s="924"/>
      <c r="CA109" s="925" t="s">
        <v>287</v>
      </c>
      <c r="CB109" s="923"/>
      <c r="CC109" s="923"/>
      <c r="CD109" s="923"/>
      <c r="CE109" s="924"/>
      <c r="CF109" s="961" t="s">
        <v>401</v>
      </c>
      <c r="CG109" s="961"/>
      <c r="CH109" s="961"/>
      <c r="CI109" s="961"/>
      <c r="CJ109" s="961"/>
      <c r="CK109" s="925" t="s">
        <v>402</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400</v>
      </c>
      <c r="DH109" s="923"/>
      <c r="DI109" s="923"/>
      <c r="DJ109" s="923"/>
      <c r="DK109" s="924"/>
      <c r="DL109" s="925" t="s">
        <v>288</v>
      </c>
      <c r="DM109" s="923"/>
      <c r="DN109" s="923"/>
      <c r="DO109" s="923"/>
      <c r="DP109" s="924"/>
      <c r="DQ109" s="925" t="s">
        <v>287</v>
      </c>
      <c r="DR109" s="923"/>
      <c r="DS109" s="923"/>
      <c r="DT109" s="923"/>
      <c r="DU109" s="924"/>
      <c r="DV109" s="925" t="s">
        <v>401</v>
      </c>
      <c r="DW109" s="923"/>
      <c r="DX109" s="923"/>
      <c r="DY109" s="923"/>
      <c r="DZ109" s="954"/>
    </row>
    <row r="110" spans="1:131" s="199" customFormat="1" ht="26.25" customHeight="1">
      <c r="A110" s="825" t="s">
        <v>403</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409733</v>
      </c>
      <c r="AB110" s="916"/>
      <c r="AC110" s="916"/>
      <c r="AD110" s="916"/>
      <c r="AE110" s="917"/>
      <c r="AF110" s="918">
        <v>433294</v>
      </c>
      <c r="AG110" s="916"/>
      <c r="AH110" s="916"/>
      <c r="AI110" s="916"/>
      <c r="AJ110" s="917"/>
      <c r="AK110" s="918">
        <v>435827</v>
      </c>
      <c r="AL110" s="916"/>
      <c r="AM110" s="916"/>
      <c r="AN110" s="916"/>
      <c r="AO110" s="917"/>
      <c r="AP110" s="919">
        <v>25.8</v>
      </c>
      <c r="AQ110" s="920"/>
      <c r="AR110" s="920"/>
      <c r="AS110" s="920"/>
      <c r="AT110" s="921"/>
      <c r="AU110" s="955" t="s">
        <v>61</v>
      </c>
      <c r="AV110" s="956"/>
      <c r="AW110" s="956"/>
      <c r="AX110" s="956"/>
      <c r="AY110" s="956"/>
      <c r="AZ110" s="881" t="s">
        <v>404</v>
      </c>
      <c r="BA110" s="826"/>
      <c r="BB110" s="826"/>
      <c r="BC110" s="826"/>
      <c r="BD110" s="826"/>
      <c r="BE110" s="826"/>
      <c r="BF110" s="826"/>
      <c r="BG110" s="826"/>
      <c r="BH110" s="826"/>
      <c r="BI110" s="826"/>
      <c r="BJ110" s="826"/>
      <c r="BK110" s="826"/>
      <c r="BL110" s="826"/>
      <c r="BM110" s="826"/>
      <c r="BN110" s="826"/>
      <c r="BO110" s="826"/>
      <c r="BP110" s="827"/>
      <c r="BQ110" s="882">
        <v>4046695</v>
      </c>
      <c r="BR110" s="863"/>
      <c r="BS110" s="863"/>
      <c r="BT110" s="863"/>
      <c r="BU110" s="863"/>
      <c r="BV110" s="863">
        <v>4046421</v>
      </c>
      <c r="BW110" s="863"/>
      <c r="BX110" s="863"/>
      <c r="BY110" s="863"/>
      <c r="BZ110" s="863"/>
      <c r="CA110" s="863">
        <v>3989646</v>
      </c>
      <c r="CB110" s="863"/>
      <c r="CC110" s="863"/>
      <c r="CD110" s="863"/>
      <c r="CE110" s="863"/>
      <c r="CF110" s="887">
        <v>236.1</v>
      </c>
      <c r="CG110" s="888"/>
      <c r="CH110" s="888"/>
      <c r="CI110" s="888"/>
      <c r="CJ110" s="888"/>
      <c r="CK110" s="951" t="s">
        <v>405</v>
      </c>
      <c r="CL110" s="837"/>
      <c r="CM110" s="912" t="s">
        <v>406</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111</v>
      </c>
      <c r="DH110" s="863"/>
      <c r="DI110" s="863"/>
      <c r="DJ110" s="863"/>
      <c r="DK110" s="863"/>
      <c r="DL110" s="863" t="s">
        <v>111</v>
      </c>
      <c r="DM110" s="863"/>
      <c r="DN110" s="863"/>
      <c r="DO110" s="863"/>
      <c r="DP110" s="863"/>
      <c r="DQ110" s="863" t="s">
        <v>111</v>
      </c>
      <c r="DR110" s="863"/>
      <c r="DS110" s="863"/>
      <c r="DT110" s="863"/>
      <c r="DU110" s="863"/>
      <c r="DV110" s="864" t="s">
        <v>111</v>
      </c>
      <c r="DW110" s="864"/>
      <c r="DX110" s="864"/>
      <c r="DY110" s="864"/>
      <c r="DZ110" s="865"/>
    </row>
    <row r="111" spans="1:131" s="199" customFormat="1" ht="26.25" customHeight="1">
      <c r="A111" s="792" t="s">
        <v>407</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111</v>
      </c>
      <c r="AB111" s="944"/>
      <c r="AC111" s="944"/>
      <c r="AD111" s="944"/>
      <c r="AE111" s="945"/>
      <c r="AF111" s="946" t="s">
        <v>111</v>
      </c>
      <c r="AG111" s="944"/>
      <c r="AH111" s="944"/>
      <c r="AI111" s="944"/>
      <c r="AJ111" s="945"/>
      <c r="AK111" s="946" t="s">
        <v>111</v>
      </c>
      <c r="AL111" s="944"/>
      <c r="AM111" s="944"/>
      <c r="AN111" s="944"/>
      <c r="AO111" s="945"/>
      <c r="AP111" s="947" t="s">
        <v>111</v>
      </c>
      <c r="AQ111" s="948"/>
      <c r="AR111" s="948"/>
      <c r="AS111" s="948"/>
      <c r="AT111" s="949"/>
      <c r="AU111" s="957"/>
      <c r="AV111" s="958"/>
      <c r="AW111" s="958"/>
      <c r="AX111" s="958"/>
      <c r="AY111" s="958"/>
      <c r="AZ111" s="833" t="s">
        <v>408</v>
      </c>
      <c r="BA111" s="768"/>
      <c r="BB111" s="768"/>
      <c r="BC111" s="768"/>
      <c r="BD111" s="768"/>
      <c r="BE111" s="768"/>
      <c r="BF111" s="768"/>
      <c r="BG111" s="768"/>
      <c r="BH111" s="768"/>
      <c r="BI111" s="768"/>
      <c r="BJ111" s="768"/>
      <c r="BK111" s="768"/>
      <c r="BL111" s="768"/>
      <c r="BM111" s="768"/>
      <c r="BN111" s="768"/>
      <c r="BO111" s="768"/>
      <c r="BP111" s="769"/>
      <c r="BQ111" s="834" t="s">
        <v>111</v>
      </c>
      <c r="BR111" s="835"/>
      <c r="BS111" s="835"/>
      <c r="BT111" s="835"/>
      <c r="BU111" s="835"/>
      <c r="BV111" s="835" t="s">
        <v>111</v>
      </c>
      <c r="BW111" s="835"/>
      <c r="BX111" s="835"/>
      <c r="BY111" s="835"/>
      <c r="BZ111" s="835"/>
      <c r="CA111" s="835" t="s">
        <v>111</v>
      </c>
      <c r="CB111" s="835"/>
      <c r="CC111" s="835"/>
      <c r="CD111" s="835"/>
      <c r="CE111" s="835"/>
      <c r="CF111" s="896" t="s">
        <v>111</v>
      </c>
      <c r="CG111" s="897"/>
      <c r="CH111" s="897"/>
      <c r="CI111" s="897"/>
      <c r="CJ111" s="897"/>
      <c r="CK111" s="952"/>
      <c r="CL111" s="839"/>
      <c r="CM111" s="842" t="s">
        <v>409</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111</v>
      </c>
      <c r="DH111" s="835"/>
      <c r="DI111" s="835"/>
      <c r="DJ111" s="835"/>
      <c r="DK111" s="835"/>
      <c r="DL111" s="835" t="s">
        <v>111</v>
      </c>
      <c r="DM111" s="835"/>
      <c r="DN111" s="835"/>
      <c r="DO111" s="835"/>
      <c r="DP111" s="835"/>
      <c r="DQ111" s="835" t="s">
        <v>111</v>
      </c>
      <c r="DR111" s="835"/>
      <c r="DS111" s="835"/>
      <c r="DT111" s="835"/>
      <c r="DU111" s="835"/>
      <c r="DV111" s="812" t="s">
        <v>111</v>
      </c>
      <c r="DW111" s="812"/>
      <c r="DX111" s="812"/>
      <c r="DY111" s="812"/>
      <c r="DZ111" s="813"/>
    </row>
    <row r="112" spans="1:131" s="199" customFormat="1" ht="26.25" customHeight="1">
      <c r="A112" s="937" t="s">
        <v>410</v>
      </c>
      <c r="B112" s="938"/>
      <c r="C112" s="768" t="s">
        <v>411</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412</v>
      </c>
      <c r="AB112" s="798"/>
      <c r="AC112" s="798"/>
      <c r="AD112" s="798"/>
      <c r="AE112" s="799"/>
      <c r="AF112" s="800" t="s">
        <v>412</v>
      </c>
      <c r="AG112" s="798"/>
      <c r="AH112" s="798"/>
      <c r="AI112" s="798"/>
      <c r="AJ112" s="799"/>
      <c r="AK112" s="800" t="s">
        <v>412</v>
      </c>
      <c r="AL112" s="798"/>
      <c r="AM112" s="798"/>
      <c r="AN112" s="798"/>
      <c r="AO112" s="799"/>
      <c r="AP112" s="845" t="s">
        <v>412</v>
      </c>
      <c r="AQ112" s="846"/>
      <c r="AR112" s="846"/>
      <c r="AS112" s="846"/>
      <c r="AT112" s="847"/>
      <c r="AU112" s="957"/>
      <c r="AV112" s="958"/>
      <c r="AW112" s="958"/>
      <c r="AX112" s="958"/>
      <c r="AY112" s="958"/>
      <c r="AZ112" s="833" t="s">
        <v>413</v>
      </c>
      <c r="BA112" s="768"/>
      <c r="BB112" s="768"/>
      <c r="BC112" s="768"/>
      <c r="BD112" s="768"/>
      <c r="BE112" s="768"/>
      <c r="BF112" s="768"/>
      <c r="BG112" s="768"/>
      <c r="BH112" s="768"/>
      <c r="BI112" s="768"/>
      <c r="BJ112" s="768"/>
      <c r="BK112" s="768"/>
      <c r="BL112" s="768"/>
      <c r="BM112" s="768"/>
      <c r="BN112" s="768"/>
      <c r="BO112" s="768"/>
      <c r="BP112" s="769"/>
      <c r="BQ112" s="834">
        <v>1945768</v>
      </c>
      <c r="BR112" s="835"/>
      <c r="BS112" s="835"/>
      <c r="BT112" s="835"/>
      <c r="BU112" s="835"/>
      <c r="BV112" s="835">
        <v>1902102</v>
      </c>
      <c r="BW112" s="835"/>
      <c r="BX112" s="835"/>
      <c r="BY112" s="835"/>
      <c r="BZ112" s="835"/>
      <c r="CA112" s="835">
        <v>1807660</v>
      </c>
      <c r="CB112" s="835"/>
      <c r="CC112" s="835"/>
      <c r="CD112" s="835"/>
      <c r="CE112" s="835"/>
      <c r="CF112" s="896">
        <v>107</v>
      </c>
      <c r="CG112" s="897"/>
      <c r="CH112" s="897"/>
      <c r="CI112" s="897"/>
      <c r="CJ112" s="897"/>
      <c r="CK112" s="952"/>
      <c r="CL112" s="839"/>
      <c r="CM112" s="842" t="s">
        <v>414</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412</v>
      </c>
      <c r="DH112" s="835"/>
      <c r="DI112" s="835"/>
      <c r="DJ112" s="835"/>
      <c r="DK112" s="835"/>
      <c r="DL112" s="835" t="s">
        <v>412</v>
      </c>
      <c r="DM112" s="835"/>
      <c r="DN112" s="835"/>
      <c r="DO112" s="835"/>
      <c r="DP112" s="835"/>
      <c r="DQ112" s="835" t="s">
        <v>412</v>
      </c>
      <c r="DR112" s="835"/>
      <c r="DS112" s="835"/>
      <c r="DT112" s="835"/>
      <c r="DU112" s="835"/>
      <c r="DV112" s="812" t="s">
        <v>412</v>
      </c>
      <c r="DW112" s="812"/>
      <c r="DX112" s="812"/>
      <c r="DY112" s="812"/>
      <c r="DZ112" s="813"/>
    </row>
    <row r="113" spans="1:130" s="199" customFormat="1" ht="26.25" customHeight="1">
      <c r="A113" s="939"/>
      <c r="B113" s="940"/>
      <c r="C113" s="768" t="s">
        <v>415</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124447</v>
      </c>
      <c r="AB113" s="944"/>
      <c r="AC113" s="944"/>
      <c r="AD113" s="944"/>
      <c r="AE113" s="945"/>
      <c r="AF113" s="946">
        <v>135382</v>
      </c>
      <c r="AG113" s="944"/>
      <c r="AH113" s="944"/>
      <c r="AI113" s="944"/>
      <c r="AJ113" s="945"/>
      <c r="AK113" s="946">
        <v>140646</v>
      </c>
      <c r="AL113" s="944"/>
      <c r="AM113" s="944"/>
      <c r="AN113" s="944"/>
      <c r="AO113" s="945"/>
      <c r="AP113" s="947">
        <v>8.3000000000000007</v>
      </c>
      <c r="AQ113" s="948"/>
      <c r="AR113" s="948"/>
      <c r="AS113" s="948"/>
      <c r="AT113" s="949"/>
      <c r="AU113" s="957"/>
      <c r="AV113" s="958"/>
      <c r="AW113" s="958"/>
      <c r="AX113" s="958"/>
      <c r="AY113" s="958"/>
      <c r="AZ113" s="833" t="s">
        <v>416</v>
      </c>
      <c r="BA113" s="768"/>
      <c r="BB113" s="768"/>
      <c r="BC113" s="768"/>
      <c r="BD113" s="768"/>
      <c r="BE113" s="768"/>
      <c r="BF113" s="768"/>
      <c r="BG113" s="768"/>
      <c r="BH113" s="768"/>
      <c r="BI113" s="768"/>
      <c r="BJ113" s="768"/>
      <c r="BK113" s="768"/>
      <c r="BL113" s="768"/>
      <c r="BM113" s="768"/>
      <c r="BN113" s="768"/>
      <c r="BO113" s="768"/>
      <c r="BP113" s="769"/>
      <c r="BQ113" s="834">
        <v>146838</v>
      </c>
      <c r="BR113" s="835"/>
      <c r="BS113" s="835"/>
      <c r="BT113" s="835"/>
      <c r="BU113" s="835"/>
      <c r="BV113" s="835">
        <v>138670</v>
      </c>
      <c r="BW113" s="835"/>
      <c r="BX113" s="835"/>
      <c r="BY113" s="835"/>
      <c r="BZ113" s="835"/>
      <c r="CA113" s="835">
        <v>116312</v>
      </c>
      <c r="CB113" s="835"/>
      <c r="CC113" s="835"/>
      <c r="CD113" s="835"/>
      <c r="CE113" s="835"/>
      <c r="CF113" s="896">
        <v>6.9</v>
      </c>
      <c r="CG113" s="897"/>
      <c r="CH113" s="897"/>
      <c r="CI113" s="897"/>
      <c r="CJ113" s="897"/>
      <c r="CK113" s="952"/>
      <c r="CL113" s="839"/>
      <c r="CM113" s="842" t="s">
        <v>417</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412</v>
      </c>
      <c r="DH113" s="798"/>
      <c r="DI113" s="798"/>
      <c r="DJ113" s="798"/>
      <c r="DK113" s="799"/>
      <c r="DL113" s="800" t="s">
        <v>412</v>
      </c>
      <c r="DM113" s="798"/>
      <c r="DN113" s="798"/>
      <c r="DO113" s="798"/>
      <c r="DP113" s="799"/>
      <c r="DQ113" s="800" t="s">
        <v>412</v>
      </c>
      <c r="DR113" s="798"/>
      <c r="DS113" s="798"/>
      <c r="DT113" s="798"/>
      <c r="DU113" s="799"/>
      <c r="DV113" s="845" t="s">
        <v>412</v>
      </c>
      <c r="DW113" s="846"/>
      <c r="DX113" s="846"/>
      <c r="DY113" s="846"/>
      <c r="DZ113" s="847"/>
    </row>
    <row r="114" spans="1:130" s="199" customFormat="1" ht="26.25" customHeight="1">
      <c r="A114" s="939"/>
      <c r="B114" s="940"/>
      <c r="C114" s="768" t="s">
        <v>418</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17968</v>
      </c>
      <c r="AB114" s="798"/>
      <c r="AC114" s="798"/>
      <c r="AD114" s="798"/>
      <c r="AE114" s="799"/>
      <c r="AF114" s="800">
        <v>24344</v>
      </c>
      <c r="AG114" s="798"/>
      <c r="AH114" s="798"/>
      <c r="AI114" s="798"/>
      <c r="AJ114" s="799"/>
      <c r="AK114" s="800">
        <v>24304</v>
      </c>
      <c r="AL114" s="798"/>
      <c r="AM114" s="798"/>
      <c r="AN114" s="798"/>
      <c r="AO114" s="799"/>
      <c r="AP114" s="845">
        <v>1.4</v>
      </c>
      <c r="AQ114" s="846"/>
      <c r="AR114" s="846"/>
      <c r="AS114" s="846"/>
      <c r="AT114" s="847"/>
      <c r="AU114" s="957"/>
      <c r="AV114" s="958"/>
      <c r="AW114" s="958"/>
      <c r="AX114" s="958"/>
      <c r="AY114" s="958"/>
      <c r="AZ114" s="833" t="s">
        <v>419</v>
      </c>
      <c r="BA114" s="768"/>
      <c r="BB114" s="768"/>
      <c r="BC114" s="768"/>
      <c r="BD114" s="768"/>
      <c r="BE114" s="768"/>
      <c r="BF114" s="768"/>
      <c r="BG114" s="768"/>
      <c r="BH114" s="768"/>
      <c r="BI114" s="768"/>
      <c r="BJ114" s="768"/>
      <c r="BK114" s="768"/>
      <c r="BL114" s="768"/>
      <c r="BM114" s="768"/>
      <c r="BN114" s="768"/>
      <c r="BO114" s="768"/>
      <c r="BP114" s="769"/>
      <c r="BQ114" s="834">
        <v>508831</v>
      </c>
      <c r="BR114" s="835"/>
      <c r="BS114" s="835"/>
      <c r="BT114" s="835"/>
      <c r="BU114" s="835"/>
      <c r="BV114" s="835">
        <v>465083</v>
      </c>
      <c r="BW114" s="835"/>
      <c r="BX114" s="835"/>
      <c r="BY114" s="835"/>
      <c r="BZ114" s="835"/>
      <c r="CA114" s="835">
        <v>428789</v>
      </c>
      <c r="CB114" s="835"/>
      <c r="CC114" s="835"/>
      <c r="CD114" s="835"/>
      <c r="CE114" s="835"/>
      <c r="CF114" s="896">
        <v>25.4</v>
      </c>
      <c r="CG114" s="897"/>
      <c r="CH114" s="897"/>
      <c r="CI114" s="897"/>
      <c r="CJ114" s="897"/>
      <c r="CK114" s="952"/>
      <c r="CL114" s="839"/>
      <c r="CM114" s="842" t="s">
        <v>420</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412</v>
      </c>
      <c r="DH114" s="798"/>
      <c r="DI114" s="798"/>
      <c r="DJ114" s="798"/>
      <c r="DK114" s="799"/>
      <c r="DL114" s="800" t="s">
        <v>412</v>
      </c>
      <c r="DM114" s="798"/>
      <c r="DN114" s="798"/>
      <c r="DO114" s="798"/>
      <c r="DP114" s="799"/>
      <c r="DQ114" s="800" t="s">
        <v>412</v>
      </c>
      <c r="DR114" s="798"/>
      <c r="DS114" s="798"/>
      <c r="DT114" s="798"/>
      <c r="DU114" s="799"/>
      <c r="DV114" s="845" t="s">
        <v>412</v>
      </c>
      <c r="DW114" s="846"/>
      <c r="DX114" s="846"/>
      <c r="DY114" s="846"/>
      <c r="DZ114" s="847"/>
    </row>
    <row r="115" spans="1:130" s="199" customFormat="1" ht="26.25" customHeight="1">
      <c r="A115" s="939"/>
      <c r="B115" s="940"/>
      <c r="C115" s="768" t="s">
        <v>421</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338</v>
      </c>
      <c r="AB115" s="944"/>
      <c r="AC115" s="944"/>
      <c r="AD115" s="944"/>
      <c r="AE115" s="945"/>
      <c r="AF115" s="946" t="s">
        <v>412</v>
      </c>
      <c r="AG115" s="944"/>
      <c r="AH115" s="944"/>
      <c r="AI115" s="944"/>
      <c r="AJ115" s="945"/>
      <c r="AK115" s="946" t="s">
        <v>412</v>
      </c>
      <c r="AL115" s="944"/>
      <c r="AM115" s="944"/>
      <c r="AN115" s="944"/>
      <c r="AO115" s="945"/>
      <c r="AP115" s="947" t="s">
        <v>412</v>
      </c>
      <c r="AQ115" s="948"/>
      <c r="AR115" s="948"/>
      <c r="AS115" s="948"/>
      <c r="AT115" s="949"/>
      <c r="AU115" s="957"/>
      <c r="AV115" s="958"/>
      <c r="AW115" s="958"/>
      <c r="AX115" s="958"/>
      <c r="AY115" s="958"/>
      <c r="AZ115" s="833" t="s">
        <v>422</v>
      </c>
      <c r="BA115" s="768"/>
      <c r="BB115" s="768"/>
      <c r="BC115" s="768"/>
      <c r="BD115" s="768"/>
      <c r="BE115" s="768"/>
      <c r="BF115" s="768"/>
      <c r="BG115" s="768"/>
      <c r="BH115" s="768"/>
      <c r="BI115" s="768"/>
      <c r="BJ115" s="768"/>
      <c r="BK115" s="768"/>
      <c r="BL115" s="768"/>
      <c r="BM115" s="768"/>
      <c r="BN115" s="768"/>
      <c r="BO115" s="768"/>
      <c r="BP115" s="769"/>
      <c r="BQ115" s="834" t="s">
        <v>412</v>
      </c>
      <c r="BR115" s="835"/>
      <c r="BS115" s="835"/>
      <c r="BT115" s="835"/>
      <c r="BU115" s="835"/>
      <c r="BV115" s="835" t="s">
        <v>412</v>
      </c>
      <c r="BW115" s="835"/>
      <c r="BX115" s="835"/>
      <c r="BY115" s="835"/>
      <c r="BZ115" s="835"/>
      <c r="CA115" s="835" t="s">
        <v>412</v>
      </c>
      <c r="CB115" s="835"/>
      <c r="CC115" s="835"/>
      <c r="CD115" s="835"/>
      <c r="CE115" s="835"/>
      <c r="CF115" s="896" t="s">
        <v>412</v>
      </c>
      <c r="CG115" s="897"/>
      <c r="CH115" s="897"/>
      <c r="CI115" s="897"/>
      <c r="CJ115" s="897"/>
      <c r="CK115" s="952"/>
      <c r="CL115" s="839"/>
      <c r="CM115" s="833" t="s">
        <v>423</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412</v>
      </c>
      <c r="DH115" s="798"/>
      <c r="DI115" s="798"/>
      <c r="DJ115" s="798"/>
      <c r="DK115" s="799"/>
      <c r="DL115" s="800" t="s">
        <v>412</v>
      </c>
      <c r="DM115" s="798"/>
      <c r="DN115" s="798"/>
      <c r="DO115" s="798"/>
      <c r="DP115" s="799"/>
      <c r="DQ115" s="800" t="s">
        <v>412</v>
      </c>
      <c r="DR115" s="798"/>
      <c r="DS115" s="798"/>
      <c r="DT115" s="798"/>
      <c r="DU115" s="799"/>
      <c r="DV115" s="845" t="s">
        <v>412</v>
      </c>
      <c r="DW115" s="846"/>
      <c r="DX115" s="846"/>
      <c r="DY115" s="846"/>
      <c r="DZ115" s="847"/>
    </row>
    <row r="116" spans="1:130" s="199" customFormat="1" ht="26.25" customHeight="1">
      <c r="A116" s="941"/>
      <c r="B116" s="942"/>
      <c r="C116" s="901" t="s">
        <v>424</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412</v>
      </c>
      <c r="AB116" s="798"/>
      <c r="AC116" s="798"/>
      <c r="AD116" s="798"/>
      <c r="AE116" s="799"/>
      <c r="AF116" s="800" t="s">
        <v>412</v>
      </c>
      <c r="AG116" s="798"/>
      <c r="AH116" s="798"/>
      <c r="AI116" s="798"/>
      <c r="AJ116" s="799"/>
      <c r="AK116" s="800">
        <v>87</v>
      </c>
      <c r="AL116" s="798"/>
      <c r="AM116" s="798"/>
      <c r="AN116" s="798"/>
      <c r="AO116" s="799"/>
      <c r="AP116" s="845">
        <v>0</v>
      </c>
      <c r="AQ116" s="846"/>
      <c r="AR116" s="846"/>
      <c r="AS116" s="846"/>
      <c r="AT116" s="847"/>
      <c r="AU116" s="957"/>
      <c r="AV116" s="958"/>
      <c r="AW116" s="958"/>
      <c r="AX116" s="958"/>
      <c r="AY116" s="958"/>
      <c r="AZ116" s="884" t="s">
        <v>425</v>
      </c>
      <c r="BA116" s="885"/>
      <c r="BB116" s="885"/>
      <c r="BC116" s="885"/>
      <c r="BD116" s="885"/>
      <c r="BE116" s="885"/>
      <c r="BF116" s="885"/>
      <c r="BG116" s="885"/>
      <c r="BH116" s="885"/>
      <c r="BI116" s="885"/>
      <c r="BJ116" s="885"/>
      <c r="BK116" s="885"/>
      <c r="BL116" s="885"/>
      <c r="BM116" s="885"/>
      <c r="BN116" s="885"/>
      <c r="BO116" s="885"/>
      <c r="BP116" s="886"/>
      <c r="BQ116" s="834" t="s">
        <v>412</v>
      </c>
      <c r="BR116" s="835"/>
      <c r="BS116" s="835"/>
      <c r="BT116" s="835"/>
      <c r="BU116" s="835"/>
      <c r="BV116" s="835" t="s">
        <v>412</v>
      </c>
      <c r="BW116" s="835"/>
      <c r="BX116" s="835"/>
      <c r="BY116" s="835"/>
      <c r="BZ116" s="835"/>
      <c r="CA116" s="835" t="s">
        <v>412</v>
      </c>
      <c r="CB116" s="835"/>
      <c r="CC116" s="835"/>
      <c r="CD116" s="835"/>
      <c r="CE116" s="835"/>
      <c r="CF116" s="896" t="s">
        <v>412</v>
      </c>
      <c r="CG116" s="897"/>
      <c r="CH116" s="897"/>
      <c r="CI116" s="897"/>
      <c r="CJ116" s="897"/>
      <c r="CK116" s="952"/>
      <c r="CL116" s="839"/>
      <c r="CM116" s="842" t="s">
        <v>426</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412</v>
      </c>
      <c r="DH116" s="798"/>
      <c r="DI116" s="798"/>
      <c r="DJ116" s="798"/>
      <c r="DK116" s="799"/>
      <c r="DL116" s="800" t="s">
        <v>412</v>
      </c>
      <c r="DM116" s="798"/>
      <c r="DN116" s="798"/>
      <c r="DO116" s="798"/>
      <c r="DP116" s="799"/>
      <c r="DQ116" s="800" t="s">
        <v>412</v>
      </c>
      <c r="DR116" s="798"/>
      <c r="DS116" s="798"/>
      <c r="DT116" s="798"/>
      <c r="DU116" s="799"/>
      <c r="DV116" s="845" t="s">
        <v>412</v>
      </c>
      <c r="DW116" s="846"/>
      <c r="DX116" s="846"/>
      <c r="DY116" s="846"/>
      <c r="DZ116" s="847"/>
    </row>
    <row r="117" spans="1:130" s="199" customFormat="1" ht="26.25" customHeight="1">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427</v>
      </c>
      <c r="Z117" s="924"/>
      <c r="AA117" s="929">
        <v>552486</v>
      </c>
      <c r="AB117" s="930"/>
      <c r="AC117" s="930"/>
      <c r="AD117" s="930"/>
      <c r="AE117" s="931"/>
      <c r="AF117" s="932">
        <v>593020</v>
      </c>
      <c r="AG117" s="930"/>
      <c r="AH117" s="930"/>
      <c r="AI117" s="930"/>
      <c r="AJ117" s="931"/>
      <c r="AK117" s="932">
        <v>600864</v>
      </c>
      <c r="AL117" s="930"/>
      <c r="AM117" s="930"/>
      <c r="AN117" s="930"/>
      <c r="AO117" s="931"/>
      <c r="AP117" s="933"/>
      <c r="AQ117" s="934"/>
      <c r="AR117" s="934"/>
      <c r="AS117" s="934"/>
      <c r="AT117" s="935"/>
      <c r="AU117" s="957"/>
      <c r="AV117" s="958"/>
      <c r="AW117" s="958"/>
      <c r="AX117" s="958"/>
      <c r="AY117" s="958"/>
      <c r="AZ117" s="884" t="s">
        <v>428</v>
      </c>
      <c r="BA117" s="885"/>
      <c r="BB117" s="885"/>
      <c r="BC117" s="885"/>
      <c r="BD117" s="885"/>
      <c r="BE117" s="885"/>
      <c r="BF117" s="885"/>
      <c r="BG117" s="885"/>
      <c r="BH117" s="885"/>
      <c r="BI117" s="885"/>
      <c r="BJ117" s="885"/>
      <c r="BK117" s="885"/>
      <c r="BL117" s="885"/>
      <c r="BM117" s="885"/>
      <c r="BN117" s="885"/>
      <c r="BO117" s="885"/>
      <c r="BP117" s="886"/>
      <c r="BQ117" s="834" t="s">
        <v>111</v>
      </c>
      <c r="BR117" s="835"/>
      <c r="BS117" s="835"/>
      <c r="BT117" s="835"/>
      <c r="BU117" s="835"/>
      <c r="BV117" s="835" t="s">
        <v>111</v>
      </c>
      <c r="BW117" s="835"/>
      <c r="BX117" s="835"/>
      <c r="BY117" s="835"/>
      <c r="BZ117" s="835"/>
      <c r="CA117" s="835" t="s">
        <v>111</v>
      </c>
      <c r="CB117" s="835"/>
      <c r="CC117" s="835"/>
      <c r="CD117" s="835"/>
      <c r="CE117" s="835"/>
      <c r="CF117" s="896" t="s">
        <v>111</v>
      </c>
      <c r="CG117" s="897"/>
      <c r="CH117" s="897"/>
      <c r="CI117" s="897"/>
      <c r="CJ117" s="897"/>
      <c r="CK117" s="952"/>
      <c r="CL117" s="839"/>
      <c r="CM117" s="842" t="s">
        <v>429</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111</v>
      </c>
      <c r="DH117" s="798"/>
      <c r="DI117" s="798"/>
      <c r="DJ117" s="798"/>
      <c r="DK117" s="799"/>
      <c r="DL117" s="800" t="s">
        <v>111</v>
      </c>
      <c r="DM117" s="798"/>
      <c r="DN117" s="798"/>
      <c r="DO117" s="798"/>
      <c r="DP117" s="799"/>
      <c r="DQ117" s="800" t="s">
        <v>111</v>
      </c>
      <c r="DR117" s="798"/>
      <c r="DS117" s="798"/>
      <c r="DT117" s="798"/>
      <c r="DU117" s="799"/>
      <c r="DV117" s="845" t="s">
        <v>111</v>
      </c>
      <c r="DW117" s="846"/>
      <c r="DX117" s="846"/>
      <c r="DY117" s="846"/>
      <c r="DZ117" s="847"/>
    </row>
    <row r="118" spans="1:130" s="199" customFormat="1" ht="26.25" customHeight="1">
      <c r="A118" s="922" t="s">
        <v>402</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400</v>
      </c>
      <c r="AB118" s="923"/>
      <c r="AC118" s="923"/>
      <c r="AD118" s="923"/>
      <c r="AE118" s="924"/>
      <c r="AF118" s="925" t="s">
        <v>288</v>
      </c>
      <c r="AG118" s="923"/>
      <c r="AH118" s="923"/>
      <c r="AI118" s="923"/>
      <c r="AJ118" s="924"/>
      <c r="AK118" s="925" t="s">
        <v>287</v>
      </c>
      <c r="AL118" s="923"/>
      <c r="AM118" s="923"/>
      <c r="AN118" s="923"/>
      <c r="AO118" s="924"/>
      <c r="AP118" s="926" t="s">
        <v>401</v>
      </c>
      <c r="AQ118" s="927"/>
      <c r="AR118" s="927"/>
      <c r="AS118" s="927"/>
      <c r="AT118" s="928"/>
      <c r="AU118" s="957"/>
      <c r="AV118" s="958"/>
      <c r="AW118" s="958"/>
      <c r="AX118" s="958"/>
      <c r="AY118" s="958"/>
      <c r="AZ118" s="900" t="s">
        <v>430</v>
      </c>
      <c r="BA118" s="901"/>
      <c r="BB118" s="901"/>
      <c r="BC118" s="901"/>
      <c r="BD118" s="901"/>
      <c r="BE118" s="901"/>
      <c r="BF118" s="901"/>
      <c r="BG118" s="901"/>
      <c r="BH118" s="901"/>
      <c r="BI118" s="901"/>
      <c r="BJ118" s="901"/>
      <c r="BK118" s="901"/>
      <c r="BL118" s="901"/>
      <c r="BM118" s="901"/>
      <c r="BN118" s="901"/>
      <c r="BO118" s="901"/>
      <c r="BP118" s="902"/>
      <c r="BQ118" s="903" t="s">
        <v>431</v>
      </c>
      <c r="BR118" s="866"/>
      <c r="BS118" s="866"/>
      <c r="BT118" s="866"/>
      <c r="BU118" s="866"/>
      <c r="BV118" s="866" t="s">
        <v>431</v>
      </c>
      <c r="BW118" s="866"/>
      <c r="BX118" s="866"/>
      <c r="BY118" s="866"/>
      <c r="BZ118" s="866"/>
      <c r="CA118" s="866" t="s">
        <v>431</v>
      </c>
      <c r="CB118" s="866"/>
      <c r="CC118" s="866"/>
      <c r="CD118" s="866"/>
      <c r="CE118" s="866"/>
      <c r="CF118" s="896" t="s">
        <v>431</v>
      </c>
      <c r="CG118" s="897"/>
      <c r="CH118" s="897"/>
      <c r="CI118" s="897"/>
      <c r="CJ118" s="897"/>
      <c r="CK118" s="952"/>
      <c r="CL118" s="839"/>
      <c r="CM118" s="842" t="s">
        <v>432</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431</v>
      </c>
      <c r="DH118" s="798"/>
      <c r="DI118" s="798"/>
      <c r="DJ118" s="798"/>
      <c r="DK118" s="799"/>
      <c r="DL118" s="800" t="s">
        <v>431</v>
      </c>
      <c r="DM118" s="798"/>
      <c r="DN118" s="798"/>
      <c r="DO118" s="798"/>
      <c r="DP118" s="799"/>
      <c r="DQ118" s="800" t="s">
        <v>431</v>
      </c>
      <c r="DR118" s="798"/>
      <c r="DS118" s="798"/>
      <c r="DT118" s="798"/>
      <c r="DU118" s="799"/>
      <c r="DV118" s="845" t="s">
        <v>431</v>
      </c>
      <c r="DW118" s="846"/>
      <c r="DX118" s="846"/>
      <c r="DY118" s="846"/>
      <c r="DZ118" s="847"/>
    </row>
    <row r="119" spans="1:130" s="199" customFormat="1" ht="26.25" customHeight="1">
      <c r="A119" s="836" t="s">
        <v>405</v>
      </c>
      <c r="B119" s="837"/>
      <c r="C119" s="912" t="s">
        <v>406</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431</v>
      </c>
      <c r="AB119" s="916"/>
      <c r="AC119" s="916"/>
      <c r="AD119" s="916"/>
      <c r="AE119" s="917"/>
      <c r="AF119" s="918" t="s">
        <v>431</v>
      </c>
      <c r="AG119" s="916"/>
      <c r="AH119" s="916"/>
      <c r="AI119" s="916"/>
      <c r="AJ119" s="917"/>
      <c r="AK119" s="918" t="s">
        <v>431</v>
      </c>
      <c r="AL119" s="916"/>
      <c r="AM119" s="916"/>
      <c r="AN119" s="916"/>
      <c r="AO119" s="917"/>
      <c r="AP119" s="919" t="s">
        <v>431</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433</v>
      </c>
      <c r="BP119" s="899"/>
      <c r="BQ119" s="903">
        <v>6648132</v>
      </c>
      <c r="BR119" s="866"/>
      <c r="BS119" s="866"/>
      <c r="BT119" s="866"/>
      <c r="BU119" s="866"/>
      <c r="BV119" s="866">
        <v>6552276</v>
      </c>
      <c r="BW119" s="866"/>
      <c r="BX119" s="866"/>
      <c r="BY119" s="866"/>
      <c r="BZ119" s="866"/>
      <c r="CA119" s="866">
        <v>6342407</v>
      </c>
      <c r="CB119" s="866"/>
      <c r="CC119" s="866"/>
      <c r="CD119" s="866"/>
      <c r="CE119" s="866"/>
      <c r="CF119" s="764"/>
      <c r="CG119" s="765"/>
      <c r="CH119" s="765"/>
      <c r="CI119" s="765"/>
      <c r="CJ119" s="855"/>
      <c r="CK119" s="953"/>
      <c r="CL119" s="841"/>
      <c r="CM119" s="859" t="s">
        <v>434</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111</v>
      </c>
      <c r="DH119" s="781"/>
      <c r="DI119" s="781"/>
      <c r="DJ119" s="781"/>
      <c r="DK119" s="782"/>
      <c r="DL119" s="783" t="s">
        <v>111</v>
      </c>
      <c r="DM119" s="781"/>
      <c r="DN119" s="781"/>
      <c r="DO119" s="781"/>
      <c r="DP119" s="782"/>
      <c r="DQ119" s="783" t="s">
        <v>111</v>
      </c>
      <c r="DR119" s="781"/>
      <c r="DS119" s="781"/>
      <c r="DT119" s="781"/>
      <c r="DU119" s="782"/>
      <c r="DV119" s="869" t="s">
        <v>111</v>
      </c>
      <c r="DW119" s="870"/>
      <c r="DX119" s="870"/>
      <c r="DY119" s="870"/>
      <c r="DZ119" s="871"/>
    </row>
    <row r="120" spans="1:130" s="199" customFormat="1" ht="26.25" customHeight="1">
      <c r="A120" s="838"/>
      <c r="B120" s="839"/>
      <c r="C120" s="842" t="s">
        <v>409</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111</v>
      </c>
      <c r="AB120" s="798"/>
      <c r="AC120" s="798"/>
      <c r="AD120" s="798"/>
      <c r="AE120" s="799"/>
      <c r="AF120" s="800" t="s">
        <v>111</v>
      </c>
      <c r="AG120" s="798"/>
      <c r="AH120" s="798"/>
      <c r="AI120" s="798"/>
      <c r="AJ120" s="799"/>
      <c r="AK120" s="800" t="s">
        <v>111</v>
      </c>
      <c r="AL120" s="798"/>
      <c r="AM120" s="798"/>
      <c r="AN120" s="798"/>
      <c r="AO120" s="799"/>
      <c r="AP120" s="845" t="s">
        <v>111</v>
      </c>
      <c r="AQ120" s="846"/>
      <c r="AR120" s="846"/>
      <c r="AS120" s="846"/>
      <c r="AT120" s="847"/>
      <c r="AU120" s="904" t="s">
        <v>435</v>
      </c>
      <c r="AV120" s="905"/>
      <c r="AW120" s="905"/>
      <c r="AX120" s="905"/>
      <c r="AY120" s="906"/>
      <c r="AZ120" s="881" t="s">
        <v>436</v>
      </c>
      <c r="BA120" s="826"/>
      <c r="BB120" s="826"/>
      <c r="BC120" s="826"/>
      <c r="BD120" s="826"/>
      <c r="BE120" s="826"/>
      <c r="BF120" s="826"/>
      <c r="BG120" s="826"/>
      <c r="BH120" s="826"/>
      <c r="BI120" s="826"/>
      <c r="BJ120" s="826"/>
      <c r="BK120" s="826"/>
      <c r="BL120" s="826"/>
      <c r="BM120" s="826"/>
      <c r="BN120" s="826"/>
      <c r="BO120" s="826"/>
      <c r="BP120" s="827"/>
      <c r="BQ120" s="882">
        <v>1431952</v>
      </c>
      <c r="BR120" s="863"/>
      <c r="BS120" s="863"/>
      <c r="BT120" s="863"/>
      <c r="BU120" s="863"/>
      <c r="BV120" s="863">
        <v>1654119</v>
      </c>
      <c r="BW120" s="863"/>
      <c r="BX120" s="863"/>
      <c r="BY120" s="863"/>
      <c r="BZ120" s="863"/>
      <c r="CA120" s="863">
        <v>1792869</v>
      </c>
      <c r="CB120" s="863"/>
      <c r="CC120" s="863"/>
      <c r="CD120" s="863"/>
      <c r="CE120" s="863"/>
      <c r="CF120" s="887">
        <v>106.1</v>
      </c>
      <c r="CG120" s="888"/>
      <c r="CH120" s="888"/>
      <c r="CI120" s="888"/>
      <c r="CJ120" s="888"/>
      <c r="CK120" s="889" t="s">
        <v>437</v>
      </c>
      <c r="CL120" s="873"/>
      <c r="CM120" s="873"/>
      <c r="CN120" s="873"/>
      <c r="CO120" s="874"/>
      <c r="CP120" s="893" t="s">
        <v>385</v>
      </c>
      <c r="CQ120" s="894"/>
      <c r="CR120" s="894"/>
      <c r="CS120" s="894"/>
      <c r="CT120" s="894"/>
      <c r="CU120" s="894"/>
      <c r="CV120" s="894"/>
      <c r="CW120" s="894"/>
      <c r="CX120" s="894"/>
      <c r="CY120" s="894"/>
      <c r="CZ120" s="894"/>
      <c r="DA120" s="894"/>
      <c r="DB120" s="894"/>
      <c r="DC120" s="894"/>
      <c r="DD120" s="894"/>
      <c r="DE120" s="894"/>
      <c r="DF120" s="895"/>
      <c r="DG120" s="882">
        <v>1805617</v>
      </c>
      <c r="DH120" s="863"/>
      <c r="DI120" s="863"/>
      <c r="DJ120" s="863"/>
      <c r="DK120" s="863"/>
      <c r="DL120" s="863">
        <v>1769212</v>
      </c>
      <c r="DM120" s="863"/>
      <c r="DN120" s="863"/>
      <c r="DO120" s="863"/>
      <c r="DP120" s="863"/>
      <c r="DQ120" s="863">
        <v>1688983</v>
      </c>
      <c r="DR120" s="863"/>
      <c r="DS120" s="863"/>
      <c r="DT120" s="863"/>
      <c r="DU120" s="863"/>
      <c r="DV120" s="864">
        <v>99.9</v>
      </c>
      <c r="DW120" s="864"/>
      <c r="DX120" s="864"/>
      <c r="DY120" s="864"/>
      <c r="DZ120" s="865"/>
    </row>
    <row r="121" spans="1:130" s="199" customFormat="1" ht="26.25" customHeight="1">
      <c r="A121" s="838"/>
      <c r="B121" s="839"/>
      <c r="C121" s="884" t="s">
        <v>438</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111</v>
      </c>
      <c r="AB121" s="798"/>
      <c r="AC121" s="798"/>
      <c r="AD121" s="798"/>
      <c r="AE121" s="799"/>
      <c r="AF121" s="800" t="s">
        <v>111</v>
      </c>
      <c r="AG121" s="798"/>
      <c r="AH121" s="798"/>
      <c r="AI121" s="798"/>
      <c r="AJ121" s="799"/>
      <c r="AK121" s="800" t="s">
        <v>111</v>
      </c>
      <c r="AL121" s="798"/>
      <c r="AM121" s="798"/>
      <c r="AN121" s="798"/>
      <c r="AO121" s="799"/>
      <c r="AP121" s="845" t="s">
        <v>111</v>
      </c>
      <c r="AQ121" s="846"/>
      <c r="AR121" s="846"/>
      <c r="AS121" s="846"/>
      <c r="AT121" s="847"/>
      <c r="AU121" s="907"/>
      <c r="AV121" s="908"/>
      <c r="AW121" s="908"/>
      <c r="AX121" s="908"/>
      <c r="AY121" s="909"/>
      <c r="AZ121" s="833" t="s">
        <v>439</v>
      </c>
      <c r="BA121" s="768"/>
      <c r="BB121" s="768"/>
      <c r="BC121" s="768"/>
      <c r="BD121" s="768"/>
      <c r="BE121" s="768"/>
      <c r="BF121" s="768"/>
      <c r="BG121" s="768"/>
      <c r="BH121" s="768"/>
      <c r="BI121" s="768"/>
      <c r="BJ121" s="768"/>
      <c r="BK121" s="768"/>
      <c r="BL121" s="768"/>
      <c r="BM121" s="768"/>
      <c r="BN121" s="768"/>
      <c r="BO121" s="768"/>
      <c r="BP121" s="769"/>
      <c r="BQ121" s="834">
        <v>342579</v>
      </c>
      <c r="BR121" s="835"/>
      <c r="BS121" s="835"/>
      <c r="BT121" s="835"/>
      <c r="BU121" s="835"/>
      <c r="BV121" s="835">
        <v>368326</v>
      </c>
      <c r="BW121" s="835"/>
      <c r="BX121" s="835"/>
      <c r="BY121" s="835"/>
      <c r="BZ121" s="835"/>
      <c r="CA121" s="835">
        <v>341603</v>
      </c>
      <c r="CB121" s="835"/>
      <c r="CC121" s="835"/>
      <c r="CD121" s="835"/>
      <c r="CE121" s="835"/>
      <c r="CF121" s="896">
        <v>20.2</v>
      </c>
      <c r="CG121" s="897"/>
      <c r="CH121" s="897"/>
      <c r="CI121" s="897"/>
      <c r="CJ121" s="897"/>
      <c r="CK121" s="890"/>
      <c r="CL121" s="876"/>
      <c r="CM121" s="876"/>
      <c r="CN121" s="876"/>
      <c r="CO121" s="877"/>
      <c r="CP121" s="856" t="s">
        <v>383</v>
      </c>
      <c r="CQ121" s="857"/>
      <c r="CR121" s="857"/>
      <c r="CS121" s="857"/>
      <c r="CT121" s="857"/>
      <c r="CU121" s="857"/>
      <c r="CV121" s="857"/>
      <c r="CW121" s="857"/>
      <c r="CX121" s="857"/>
      <c r="CY121" s="857"/>
      <c r="CZ121" s="857"/>
      <c r="DA121" s="857"/>
      <c r="DB121" s="857"/>
      <c r="DC121" s="857"/>
      <c r="DD121" s="857"/>
      <c r="DE121" s="857"/>
      <c r="DF121" s="858"/>
      <c r="DG121" s="834">
        <v>140151</v>
      </c>
      <c r="DH121" s="835"/>
      <c r="DI121" s="835"/>
      <c r="DJ121" s="835"/>
      <c r="DK121" s="835"/>
      <c r="DL121" s="835">
        <v>132890</v>
      </c>
      <c r="DM121" s="835"/>
      <c r="DN121" s="835"/>
      <c r="DO121" s="835"/>
      <c r="DP121" s="835"/>
      <c r="DQ121" s="835">
        <v>118677</v>
      </c>
      <c r="DR121" s="835"/>
      <c r="DS121" s="835"/>
      <c r="DT121" s="835"/>
      <c r="DU121" s="835"/>
      <c r="DV121" s="812">
        <v>7</v>
      </c>
      <c r="DW121" s="812"/>
      <c r="DX121" s="812"/>
      <c r="DY121" s="812"/>
      <c r="DZ121" s="813"/>
    </row>
    <row r="122" spans="1:130" s="199" customFormat="1" ht="26.25" customHeight="1">
      <c r="A122" s="838"/>
      <c r="B122" s="839"/>
      <c r="C122" s="842" t="s">
        <v>420</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v>338</v>
      </c>
      <c r="AB122" s="798"/>
      <c r="AC122" s="798"/>
      <c r="AD122" s="798"/>
      <c r="AE122" s="799"/>
      <c r="AF122" s="800" t="s">
        <v>111</v>
      </c>
      <c r="AG122" s="798"/>
      <c r="AH122" s="798"/>
      <c r="AI122" s="798"/>
      <c r="AJ122" s="799"/>
      <c r="AK122" s="800" t="s">
        <v>111</v>
      </c>
      <c r="AL122" s="798"/>
      <c r="AM122" s="798"/>
      <c r="AN122" s="798"/>
      <c r="AO122" s="799"/>
      <c r="AP122" s="845" t="s">
        <v>111</v>
      </c>
      <c r="AQ122" s="846"/>
      <c r="AR122" s="846"/>
      <c r="AS122" s="846"/>
      <c r="AT122" s="847"/>
      <c r="AU122" s="907"/>
      <c r="AV122" s="908"/>
      <c r="AW122" s="908"/>
      <c r="AX122" s="908"/>
      <c r="AY122" s="909"/>
      <c r="AZ122" s="900" t="s">
        <v>440</v>
      </c>
      <c r="BA122" s="901"/>
      <c r="BB122" s="901"/>
      <c r="BC122" s="901"/>
      <c r="BD122" s="901"/>
      <c r="BE122" s="901"/>
      <c r="BF122" s="901"/>
      <c r="BG122" s="901"/>
      <c r="BH122" s="901"/>
      <c r="BI122" s="901"/>
      <c r="BJ122" s="901"/>
      <c r="BK122" s="901"/>
      <c r="BL122" s="901"/>
      <c r="BM122" s="901"/>
      <c r="BN122" s="901"/>
      <c r="BO122" s="901"/>
      <c r="BP122" s="902"/>
      <c r="BQ122" s="903">
        <v>4138275</v>
      </c>
      <c r="BR122" s="866"/>
      <c r="BS122" s="866"/>
      <c r="BT122" s="866"/>
      <c r="BU122" s="866"/>
      <c r="BV122" s="866">
        <v>4035372</v>
      </c>
      <c r="BW122" s="866"/>
      <c r="BX122" s="866"/>
      <c r="BY122" s="866"/>
      <c r="BZ122" s="866"/>
      <c r="CA122" s="866">
        <v>3901870</v>
      </c>
      <c r="CB122" s="866"/>
      <c r="CC122" s="866"/>
      <c r="CD122" s="866"/>
      <c r="CE122" s="866"/>
      <c r="CF122" s="867">
        <v>230.9</v>
      </c>
      <c r="CG122" s="868"/>
      <c r="CH122" s="868"/>
      <c r="CI122" s="868"/>
      <c r="CJ122" s="868"/>
      <c r="CK122" s="890"/>
      <c r="CL122" s="876"/>
      <c r="CM122" s="876"/>
      <c r="CN122" s="876"/>
      <c r="CO122" s="877"/>
      <c r="CP122" s="856" t="s">
        <v>382</v>
      </c>
      <c r="CQ122" s="857"/>
      <c r="CR122" s="857"/>
      <c r="CS122" s="857"/>
      <c r="CT122" s="857"/>
      <c r="CU122" s="857"/>
      <c r="CV122" s="857"/>
      <c r="CW122" s="857"/>
      <c r="CX122" s="857"/>
      <c r="CY122" s="857"/>
      <c r="CZ122" s="857"/>
      <c r="DA122" s="857"/>
      <c r="DB122" s="857"/>
      <c r="DC122" s="857"/>
      <c r="DD122" s="857"/>
      <c r="DE122" s="857"/>
      <c r="DF122" s="858"/>
      <c r="DG122" s="834" t="s">
        <v>111</v>
      </c>
      <c r="DH122" s="835"/>
      <c r="DI122" s="835"/>
      <c r="DJ122" s="835"/>
      <c r="DK122" s="835"/>
      <c r="DL122" s="835" t="s">
        <v>111</v>
      </c>
      <c r="DM122" s="835"/>
      <c r="DN122" s="835"/>
      <c r="DO122" s="835"/>
      <c r="DP122" s="835"/>
      <c r="DQ122" s="835" t="s">
        <v>111</v>
      </c>
      <c r="DR122" s="835"/>
      <c r="DS122" s="835"/>
      <c r="DT122" s="835"/>
      <c r="DU122" s="835"/>
      <c r="DV122" s="812" t="s">
        <v>111</v>
      </c>
      <c r="DW122" s="812"/>
      <c r="DX122" s="812"/>
      <c r="DY122" s="812"/>
      <c r="DZ122" s="813"/>
    </row>
    <row r="123" spans="1:130" s="199" customFormat="1" ht="26.25" customHeight="1">
      <c r="A123" s="838"/>
      <c r="B123" s="839"/>
      <c r="C123" s="842" t="s">
        <v>426</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111</v>
      </c>
      <c r="AB123" s="798"/>
      <c r="AC123" s="798"/>
      <c r="AD123" s="798"/>
      <c r="AE123" s="799"/>
      <c r="AF123" s="800" t="s">
        <v>111</v>
      </c>
      <c r="AG123" s="798"/>
      <c r="AH123" s="798"/>
      <c r="AI123" s="798"/>
      <c r="AJ123" s="799"/>
      <c r="AK123" s="800" t="s">
        <v>111</v>
      </c>
      <c r="AL123" s="798"/>
      <c r="AM123" s="798"/>
      <c r="AN123" s="798"/>
      <c r="AO123" s="799"/>
      <c r="AP123" s="845" t="s">
        <v>111</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441</v>
      </c>
      <c r="BP123" s="899"/>
      <c r="BQ123" s="853">
        <v>5912806</v>
      </c>
      <c r="BR123" s="854"/>
      <c r="BS123" s="854"/>
      <c r="BT123" s="854"/>
      <c r="BU123" s="854"/>
      <c r="BV123" s="854">
        <v>6057817</v>
      </c>
      <c r="BW123" s="854"/>
      <c r="BX123" s="854"/>
      <c r="BY123" s="854"/>
      <c r="BZ123" s="854"/>
      <c r="CA123" s="854">
        <v>6036342</v>
      </c>
      <c r="CB123" s="854"/>
      <c r="CC123" s="854"/>
      <c r="CD123" s="854"/>
      <c r="CE123" s="854"/>
      <c r="CF123" s="764"/>
      <c r="CG123" s="765"/>
      <c r="CH123" s="765"/>
      <c r="CI123" s="765"/>
      <c r="CJ123" s="855"/>
      <c r="CK123" s="890"/>
      <c r="CL123" s="876"/>
      <c r="CM123" s="876"/>
      <c r="CN123" s="876"/>
      <c r="CO123" s="877"/>
      <c r="CP123" s="856" t="s">
        <v>381</v>
      </c>
      <c r="CQ123" s="857"/>
      <c r="CR123" s="857"/>
      <c r="CS123" s="857"/>
      <c r="CT123" s="857"/>
      <c r="CU123" s="857"/>
      <c r="CV123" s="857"/>
      <c r="CW123" s="857"/>
      <c r="CX123" s="857"/>
      <c r="CY123" s="857"/>
      <c r="CZ123" s="857"/>
      <c r="DA123" s="857"/>
      <c r="DB123" s="857"/>
      <c r="DC123" s="857"/>
      <c r="DD123" s="857"/>
      <c r="DE123" s="857"/>
      <c r="DF123" s="858"/>
      <c r="DG123" s="797" t="s">
        <v>111</v>
      </c>
      <c r="DH123" s="798"/>
      <c r="DI123" s="798"/>
      <c r="DJ123" s="798"/>
      <c r="DK123" s="799"/>
      <c r="DL123" s="800" t="s">
        <v>111</v>
      </c>
      <c r="DM123" s="798"/>
      <c r="DN123" s="798"/>
      <c r="DO123" s="798"/>
      <c r="DP123" s="799"/>
      <c r="DQ123" s="800" t="s">
        <v>111</v>
      </c>
      <c r="DR123" s="798"/>
      <c r="DS123" s="798"/>
      <c r="DT123" s="798"/>
      <c r="DU123" s="799"/>
      <c r="DV123" s="845" t="s">
        <v>111</v>
      </c>
      <c r="DW123" s="846"/>
      <c r="DX123" s="846"/>
      <c r="DY123" s="846"/>
      <c r="DZ123" s="847"/>
    </row>
    <row r="124" spans="1:130" s="199" customFormat="1" ht="26.25" customHeight="1" thickBot="1">
      <c r="A124" s="838"/>
      <c r="B124" s="839"/>
      <c r="C124" s="842" t="s">
        <v>429</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111</v>
      </c>
      <c r="AB124" s="798"/>
      <c r="AC124" s="798"/>
      <c r="AD124" s="798"/>
      <c r="AE124" s="799"/>
      <c r="AF124" s="800" t="s">
        <v>111</v>
      </c>
      <c r="AG124" s="798"/>
      <c r="AH124" s="798"/>
      <c r="AI124" s="798"/>
      <c r="AJ124" s="799"/>
      <c r="AK124" s="800" t="s">
        <v>111</v>
      </c>
      <c r="AL124" s="798"/>
      <c r="AM124" s="798"/>
      <c r="AN124" s="798"/>
      <c r="AO124" s="799"/>
      <c r="AP124" s="845" t="s">
        <v>111</v>
      </c>
      <c r="AQ124" s="846"/>
      <c r="AR124" s="846"/>
      <c r="AS124" s="846"/>
      <c r="AT124" s="847"/>
      <c r="AU124" s="848" t="s">
        <v>442</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45.1</v>
      </c>
      <c r="BR124" s="852"/>
      <c r="BS124" s="852"/>
      <c r="BT124" s="852"/>
      <c r="BU124" s="852"/>
      <c r="BV124" s="852">
        <v>28.5</v>
      </c>
      <c r="BW124" s="852"/>
      <c r="BX124" s="852"/>
      <c r="BY124" s="852"/>
      <c r="BZ124" s="852"/>
      <c r="CA124" s="852">
        <v>18.100000000000001</v>
      </c>
      <c r="CB124" s="852"/>
      <c r="CC124" s="852"/>
      <c r="CD124" s="852"/>
      <c r="CE124" s="852"/>
      <c r="CF124" s="742"/>
      <c r="CG124" s="743"/>
      <c r="CH124" s="743"/>
      <c r="CI124" s="743"/>
      <c r="CJ124" s="883"/>
      <c r="CK124" s="891"/>
      <c r="CL124" s="891"/>
      <c r="CM124" s="891"/>
      <c r="CN124" s="891"/>
      <c r="CO124" s="892"/>
      <c r="CP124" s="856" t="s">
        <v>443</v>
      </c>
      <c r="CQ124" s="857"/>
      <c r="CR124" s="857"/>
      <c r="CS124" s="857"/>
      <c r="CT124" s="857"/>
      <c r="CU124" s="857"/>
      <c r="CV124" s="857"/>
      <c r="CW124" s="857"/>
      <c r="CX124" s="857"/>
      <c r="CY124" s="857"/>
      <c r="CZ124" s="857"/>
      <c r="DA124" s="857"/>
      <c r="DB124" s="857"/>
      <c r="DC124" s="857"/>
      <c r="DD124" s="857"/>
      <c r="DE124" s="857"/>
      <c r="DF124" s="858"/>
      <c r="DG124" s="780" t="s">
        <v>111</v>
      </c>
      <c r="DH124" s="781"/>
      <c r="DI124" s="781"/>
      <c r="DJ124" s="781"/>
      <c r="DK124" s="782"/>
      <c r="DL124" s="783" t="s">
        <v>111</v>
      </c>
      <c r="DM124" s="781"/>
      <c r="DN124" s="781"/>
      <c r="DO124" s="781"/>
      <c r="DP124" s="782"/>
      <c r="DQ124" s="783" t="s">
        <v>111</v>
      </c>
      <c r="DR124" s="781"/>
      <c r="DS124" s="781"/>
      <c r="DT124" s="781"/>
      <c r="DU124" s="782"/>
      <c r="DV124" s="869" t="s">
        <v>111</v>
      </c>
      <c r="DW124" s="870"/>
      <c r="DX124" s="870"/>
      <c r="DY124" s="870"/>
      <c r="DZ124" s="871"/>
    </row>
    <row r="125" spans="1:130" s="199" customFormat="1" ht="26.25" customHeight="1">
      <c r="A125" s="838"/>
      <c r="B125" s="839"/>
      <c r="C125" s="842" t="s">
        <v>432</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111</v>
      </c>
      <c r="AB125" s="798"/>
      <c r="AC125" s="798"/>
      <c r="AD125" s="798"/>
      <c r="AE125" s="799"/>
      <c r="AF125" s="800" t="s">
        <v>111</v>
      </c>
      <c r="AG125" s="798"/>
      <c r="AH125" s="798"/>
      <c r="AI125" s="798"/>
      <c r="AJ125" s="799"/>
      <c r="AK125" s="800" t="s">
        <v>111</v>
      </c>
      <c r="AL125" s="798"/>
      <c r="AM125" s="798"/>
      <c r="AN125" s="798"/>
      <c r="AO125" s="799"/>
      <c r="AP125" s="845" t="s">
        <v>111</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444</v>
      </c>
      <c r="CL125" s="873"/>
      <c r="CM125" s="873"/>
      <c r="CN125" s="873"/>
      <c r="CO125" s="874"/>
      <c r="CP125" s="881" t="s">
        <v>445</v>
      </c>
      <c r="CQ125" s="826"/>
      <c r="CR125" s="826"/>
      <c r="CS125" s="826"/>
      <c r="CT125" s="826"/>
      <c r="CU125" s="826"/>
      <c r="CV125" s="826"/>
      <c r="CW125" s="826"/>
      <c r="CX125" s="826"/>
      <c r="CY125" s="826"/>
      <c r="CZ125" s="826"/>
      <c r="DA125" s="826"/>
      <c r="DB125" s="826"/>
      <c r="DC125" s="826"/>
      <c r="DD125" s="826"/>
      <c r="DE125" s="826"/>
      <c r="DF125" s="827"/>
      <c r="DG125" s="882" t="s">
        <v>111</v>
      </c>
      <c r="DH125" s="863"/>
      <c r="DI125" s="863"/>
      <c r="DJ125" s="863"/>
      <c r="DK125" s="863"/>
      <c r="DL125" s="863" t="s">
        <v>111</v>
      </c>
      <c r="DM125" s="863"/>
      <c r="DN125" s="863"/>
      <c r="DO125" s="863"/>
      <c r="DP125" s="863"/>
      <c r="DQ125" s="863" t="s">
        <v>111</v>
      </c>
      <c r="DR125" s="863"/>
      <c r="DS125" s="863"/>
      <c r="DT125" s="863"/>
      <c r="DU125" s="863"/>
      <c r="DV125" s="864" t="s">
        <v>111</v>
      </c>
      <c r="DW125" s="864"/>
      <c r="DX125" s="864"/>
      <c r="DY125" s="864"/>
      <c r="DZ125" s="865"/>
    </row>
    <row r="126" spans="1:130" s="199" customFormat="1" ht="26.25" customHeight="1" thickBot="1">
      <c r="A126" s="838"/>
      <c r="B126" s="839"/>
      <c r="C126" s="842" t="s">
        <v>434</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111</v>
      </c>
      <c r="AB126" s="798"/>
      <c r="AC126" s="798"/>
      <c r="AD126" s="798"/>
      <c r="AE126" s="799"/>
      <c r="AF126" s="800" t="s">
        <v>111</v>
      </c>
      <c r="AG126" s="798"/>
      <c r="AH126" s="798"/>
      <c r="AI126" s="798"/>
      <c r="AJ126" s="799"/>
      <c r="AK126" s="800" t="s">
        <v>111</v>
      </c>
      <c r="AL126" s="798"/>
      <c r="AM126" s="798"/>
      <c r="AN126" s="798"/>
      <c r="AO126" s="799"/>
      <c r="AP126" s="845" t="s">
        <v>111</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446</v>
      </c>
      <c r="CQ126" s="768"/>
      <c r="CR126" s="768"/>
      <c r="CS126" s="768"/>
      <c r="CT126" s="768"/>
      <c r="CU126" s="768"/>
      <c r="CV126" s="768"/>
      <c r="CW126" s="768"/>
      <c r="CX126" s="768"/>
      <c r="CY126" s="768"/>
      <c r="CZ126" s="768"/>
      <c r="DA126" s="768"/>
      <c r="DB126" s="768"/>
      <c r="DC126" s="768"/>
      <c r="DD126" s="768"/>
      <c r="DE126" s="768"/>
      <c r="DF126" s="769"/>
      <c r="DG126" s="834" t="s">
        <v>111</v>
      </c>
      <c r="DH126" s="835"/>
      <c r="DI126" s="835"/>
      <c r="DJ126" s="835"/>
      <c r="DK126" s="835"/>
      <c r="DL126" s="835" t="s">
        <v>111</v>
      </c>
      <c r="DM126" s="835"/>
      <c r="DN126" s="835"/>
      <c r="DO126" s="835"/>
      <c r="DP126" s="835"/>
      <c r="DQ126" s="835" t="s">
        <v>111</v>
      </c>
      <c r="DR126" s="835"/>
      <c r="DS126" s="835"/>
      <c r="DT126" s="835"/>
      <c r="DU126" s="835"/>
      <c r="DV126" s="812" t="s">
        <v>111</v>
      </c>
      <c r="DW126" s="812"/>
      <c r="DX126" s="812"/>
      <c r="DY126" s="812"/>
      <c r="DZ126" s="813"/>
    </row>
    <row r="127" spans="1:130" s="199" customFormat="1" ht="26.25" customHeight="1">
      <c r="A127" s="840"/>
      <c r="B127" s="841"/>
      <c r="C127" s="859" t="s">
        <v>447</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111</v>
      </c>
      <c r="AB127" s="798"/>
      <c r="AC127" s="798"/>
      <c r="AD127" s="798"/>
      <c r="AE127" s="799"/>
      <c r="AF127" s="800" t="s">
        <v>111</v>
      </c>
      <c r="AG127" s="798"/>
      <c r="AH127" s="798"/>
      <c r="AI127" s="798"/>
      <c r="AJ127" s="799"/>
      <c r="AK127" s="800" t="s">
        <v>111</v>
      </c>
      <c r="AL127" s="798"/>
      <c r="AM127" s="798"/>
      <c r="AN127" s="798"/>
      <c r="AO127" s="799"/>
      <c r="AP127" s="845" t="s">
        <v>111</v>
      </c>
      <c r="AQ127" s="846"/>
      <c r="AR127" s="846"/>
      <c r="AS127" s="846"/>
      <c r="AT127" s="847"/>
      <c r="AU127" s="235"/>
      <c r="AV127" s="235"/>
      <c r="AW127" s="235"/>
      <c r="AX127" s="862" t="s">
        <v>448</v>
      </c>
      <c r="AY127" s="830"/>
      <c r="AZ127" s="830"/>
      <c r="BA127" s="830"/>
      <c r="BB127" s="830"/>
      <c r="BC127" s="830"/>
      <c r="BD127" s="830"/>
      <c r="BE127" s="831"/>
      <c r="BF127" s="829" t="s">
        <v>449</v>
      </c>
      <c r="BG127" s="830"/>
      <c r="BH127" s="830"/>
      <c r="BI127" s="830"/>
      <c r="BJ127" s="830"/>
      <c r="BK127" s="830"/>
      <c r="BL127" s="831"/>
      <c r="BM127" s="829" t="s">
        <v>450</v>
      </c>
      <c r="BN127" s="830"/>
      <c r="BO127" s="830"/>
      <c r="BP127" s="830"/>
      <c r="BQ127" s="830"/>
      <c r="BR127" s="830"/>
      <c r="BS127" s="831"/>
      <c r="BT127" s="829" t="s">
        <v>451</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452</v>
      </c>
      <c r="CQ127" s="768"/>
      <c r="CR127" s="768"/>
      <c r="CS127" s="768"/>
      <c r="CT127" s="768"/>
      <c r="CU127" s="768"/>
      <c r="CV127" s="768"/>
      <c r="CW127" s="768"/>
      <c r="CX127" s="768"/>
      <c r="CY127" s="768"/>
      <c r="CZ127" s="768"/>
      <c r="DA127" s="768"/>
      <c r="DB127" s="768"/>
      <c r="DC127" s="768"/>
      <c r="DD127" s="768"/>
      <c r="DE127" s="768"/>
      <c r="DF127" s="769"/>
      <c r="DG127" s="834" t="s">
        <v>111</v>
      </c>
      <c r="DH127" s="835"/>
      <c r="DI127" s="835"/>
      <c r="DJ127" s="835"/>
      <c r="DK127" s="835"/>
      <c r="DL127" s="835" t="s">
        <v>111</v>
      </c>
      <c r="DM127" s="835"/>
      <c r="DN127" s="835"/>
      <c r="DO127" s="835"/>
      <c r="DP127" s="835"/>
      <c r="DQ127" s="835" t="s">
        <v>111</v>
      </c>
      <c r="DR127" s="835"/>
      <c r="DS127" s="835"/>
      <c r="DT127" s="835"/>
      <c r="DU127" s="835"/>
      <c r="DV127" s="812" t="s">
        <v>111</v>
      </c>
      <c r="DW127" s="812"/>
      <c r="DX127" s="812"/>
      <c r="DY127" s="812"/>
      <c r="DZ127" s="813"/>
    </row>
    <row r="128" spans="1:130" s="199" customFormat="1" ht="26.25" customHeight="1" thickBot="1">
      <c r="A128" s="814" t="s">
        <v>453</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454</v>
      </c>
      <c r="X128" s="816"/>
      <c r="Y128" s="816"/>
      <c r="Z128" s="817"/>
      <c r="AA128" s="818">
        <v>22204</v>
      </c>
      <c r="AB128" s="819"/>
      <c r="AC128" s="819"/>
      <c r="AD128" s="819"/>
      <c r="AE128" s="820"/>
      <c r="AF128" s="821">
        <v>21756</v>
      </c>
      <c r="AG128" s="819"/>
      <c r="AH128" s="819"/>
      <c r="AI128" s="819"/>
      <c r="AJ128" s="820"/>
      <c r="AK128" s="821">
        <v>18237</v>
      </c>
      <c r="AL128" s="819"/>
      <c r="AM128" s="819"/>
      <c r="AN128" s="819"/>
      <c r="AO128" s="820"/>
      <c r="AP128" s="822"/>
      <c r="AQ128" s="823"/>
      <c r="AR128" s="823"/>
      <c r="AS128" s="823"/>
      <c r="AT128" s="824"/>
      <c r="AU128" s="235"/>
      <c r="AV128" s="235"/>
      <c r="AW128" s="235"/>
      <c r="AX128" s="825" t="s">
        <v>455</v>
      </c>
      <c r="AY128" s="826"/>
      <c r="AZ128" s="826"/>
      <c r="BA128" s="826"/>
      <c r="BB128" s="826"/>
      <c r="BC128" s="826"/>
      <c r="BD128" s="826"/>
      <c r="BE128" s="827"/>
      <c r="BF128" s="804" t="s">
        <v>111</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456</v>
      </c>
      <c r="CQ128" s="746"/>
      <c r="CR128" s="746"/>
      <c r="CS128" s="746"/>
      <c r="CT128" s="746"/>
      <c r="CU128" s="746"/>
      <c r="CV128" s="746"/>
      <c r="CW128" s="746"/>
      <c r="CX128" s="746"/>
      <c r="CY128" s="746"/>
      <c r="CZ128" s="746"/>
      <c r="DA128" s="746"/>
      <c r="DB128" s="746"/>
      <c r="DC128" s="746"/>
      <c r="DD128" s="746"/>
      <c r="DE128" s="746"/>
      <c r="DF128" s="747"/>
      <c r="DG128" s="808" t="s">
        <v>111</v>
      </c>
      <c r="DH128" s="809"/>
      <c r="DI128" s="809"/>
      <c r="DJ128" s="809"/>
      <c r="DK128" s="809"/>
      <c r="DL128" s="809" t="s">
        <v>111</v>
      </c>
      <c r="DM128" s="809"/>
      <c r="DN128" s="809"/>
      <c r="DO128" s="809"/>
      <c r="DP128" s="809"/>
      <c r="DQ128" s="809" t="s">
        <v>111</v>
      </c>
      <c r="DR128" s="809"/>
      <c r="DS128" s="809"/>
      <c r="DT128" s="809"/>
      <c r="DU128" s="809"/>
      <c r="DV128" s="810" t="s">
        <v>111</v>
      </c>
      <c r="DW128" s="810"/>
      <c r="DX128" s="810"/>
      <c r="DY128" s="810"/>
      <c r="DZ128" s="811"/>
    </row>
    <row r="129" spans="1:131" s="199" customFormat="1" ht="26.25" customHeight="1">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457</v>
      </c>
      <c r="X129" s="795"/>
      <c r="Y129" s="795"/>
      <c r="Z129" s="796"/>
      <c r="AA129" s="797">
        <v>2039070</v>
      </c>
      <c r="AB129" s="798"/>
      <c r="AC129" s="798"/>
      <c r="AD129" s="798"/>
      <c r="AE129" s="799"/>
      <c r="AF129" s="800">
        <v>2163444</v>
      </c>
      <c r="AG129" s="798"/>
      <c r="AH129" s="798"/>
      <c r="AI129" s="798"/>
      <c r="AJ129" s="799"/>
      <c r="AK129" s="800">
        <v>2113195</v>
      </c>
      <c r="AL129" s="798"/>
      <c r="AM129" s="798"/>
      <c r="AN129" s="798"/>
      <c r="AO129" s="799"/>
      <c r="AP129" s="801"/>
      <c r="AQ129" s="802"/>
      <c r="AR129" s="802"/>
      <c r="AS129" s="802"/>
      <c r="AT129" s="803"/>
      <c r="AU129" s="237"/>
      <c r="AV129" s="237"/>
      <c r="AW129" s="237"/>
      <c r="AX129" s="767" t="s">
        <v>458</v>
      </c>
      <c r="AY129" s="768"/>
      <c r="AZ129" s="768"/>
      <c r="BA129" s="768"/>
      <c r="BB129" s="768"/>
      <c r="BC129" s="768"/>
      <c r="BD129" s="768"/>
      <c r="BE129" s="769"/>
      <c r="BF129" s="787" t="s">
        <v>111</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459</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460</v>
      </c>
      <c r="X130" s="795"/>
      <c r="Y130" s="795"/>
      <c r="Z130" s="796"/>
      <c r="AA130" s="797">
        <v>409028</v>
      </c>
      <c r="AB130" s="798"/>
      <c r="AC130" s="798"/>
      <c r="AD130" s="798"/>
      <c r="AE130" s="799"/>
      <c r="AF130" s="800">
        <v>429719</v>
      </c>
      <c r="AG130" s="798"/>
      <c r="AH130" s="798"/>
      <c r="AI130" s="798"/>
      <c r="AJ130" s="799"/>
      <c r="AK130" s="800">
        <v>423362</v>
      </c>
      <c r="AL130" s="798"/>
      <c r="AM130" s="798"/>
      <c r="AN130" s="798"/>
      <c r="AO130" s="799"/>
      <c r="AP130" s="801"/>
      <c r="AQ130" s="802"/>
      <c r="AR130" s="802"/>
      <c r="AS130" s="802"/>
      <c r="AT130" s="803"/>
      <c r="AU130" s="237"/>
      <c r="AV130" s="237"/>
      <c r="AW130" s="237"/>
      <c r="AX130" s="767" t="s">
        <v>461</v>
      </c>
      <c r="AY130" s="768"/>
      <c r="AZ130" s="768"/>
      <c r="BA130" s="768"/>
      <c r="BB130" s="768"/>
      <c r="BC130" s="768"/>
      <c r="BD130" s="768"/>
      <c r="BE130" s="769"/>
      <c r="BF130" s="770">
        <v>8.3000000000000007</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462</v>
      </c>
      <c r="X131" s="778"/>
      <c r="Y131" s="778"/>
      <c r="Z131" s="779"/>
      <c r="AA131" s="780">
        <v>1630042</v>
      </c>
      <c r="AB131" s="781"/>
      <c r="AC131" s="781"/>
      <c r="AD131" s="781"/>
      <c r="AE131" s="782"/>
      <c r="AF131" s="783">
        <v>1733725</v>
      </c>
      <c r="AG131" s="781"/>
      <c r="AH131" s="781"/>
      <c r="AI131" s="781"/>
      <c r="AJ131" s="782"/>
      <c r="AK131" s="783">
        <v>1689833</v>
      </c>
      <c r="AL131" s="781"/>
      <c r="AM131" s="781"/>
      <c r="AN131" s="781"/>
      <c r="AO131" s="782"/>
      <c r="AP131" s="784"/>
      <c r="AQ131" s="785"/>
      <c r="AR131" s="785"/>
      <c r="AS131" s="785"/>
      <c r="AT131" s="786"/>
      <c r="AU131" s="237"/>
      <c r="AV131" s="237"/>
      <c r="AW131" s="237"/>
      <c r="AX131" s="745" t="s">
        <v>463</v>
      </c>
      <c r="AY131" s="746"/>
      <c r="AZ131" s="746"/>
      <c r="BA131" s="746"/>
      <c r="BB131" s="746"/>
      <c r="BC131" s="746"/>
      <c r="BD131" s="746"/>
      <c r="BE131" s="747"/>
      <c r="BF131" s="748">
        <v>18.100000000000001</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464</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465</v>
      </c>
      <c r="W132" s="758"/>
      <c r="X132" s="758"/>
      <c r="Y132" s="758"/>
      <c r="Z132" s="759"/>
      <c r="AA132" s="760">
        <v>7.4387040329999996</v>
      </c>
      <c r="AB132" s="761"/>
      <c r="AC132" s="761"/>
      <c r="AD132" s="761"/>
      <c r="AE132" s="762"/>
      <c r="AF132" s="763">
        <v>8.1642128940000003</v>
      </c>
      <c r="AG132" s="761"/>
      <c r="AH132" s="761"/>
      <c r="AI132" s="761"/>
      <c r="AJ132" s="762"/>
      <c r="AK132" s="763">
        <v>9.4248958330000008</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466</v>
      </c>
      <c r="W133" s="737"/>
      <c r="X133" s="737"/>
      <c r="Y133" s="737"/>
      <c r="Z133" s="738"/>
      <c r="AA133" s="739">
        <v>6.8</v>
      </c>
      <c r="AB133" s="740"/>
      <c r="AC133" s="740"/>
      <c r="AD133" s="740"/>
      <c r="AE133" s="741"/>
      <c r="AF133" s="739">
        <v>7.4</v>
      </c>
      <c r="AG133" s="740"/>
      <c r="AH133" s="740"/>
      <c r="AI133" s="740"/>
      <c r="AJ133" s="741"/>
      <c r="AK133" s="739">
        <v>8.3000000000000007</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90" zoomScaleNormal="9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467</v>
      </c>
      <c r="B5" s="248"/>
      <c r="C5" s="248"/>
      <c r="D5" s="248"/>
      <c r="E5" s="248"/>
      <c r="F5" s="248"/>
      <c r="G5" s="248"/>
      <c r="H5" s="248"/>
      <c r="I5" s="248"/>
      <c r="J5" s="248"/>
      <c r="K5" s="248"/>
      <c r="L5" s="248"/>
      <c r="M5" s="248"/>
      <c r="N5" s="248"/>
      <c r="O5" s="249"/>
    </row>
    <row r="6" spans="1:16">
      <c r="A6" s="250"/>
      <c r="B6" s="246"/>
      <c r="C6" s="246"/>
      <c r="D6" s="246"/>
      <c r="E6" s="246"/>
      <c r="F6" s="246"/>
      <c r="G6" s="251" t="s">
        <v>468</v>
      </c>
      <c r="H6" s="251"/>
      <c r="I6" s="251"/>
      <c r="J6" s="251"/>
      <c r="K6" s="246"/>
      <c r="L6" s="246"/>
      <c r="M6" s="246"/>
      <c r="N6" s="246"/>
    </row>
    <row r="7" spans="1:16">
      <c r="A7" s="250"/>
      <c r="B7" s="246"/>
      <c r="C7" s="246"/>
      <c r="D7" s="246"/>
      <c r="E7" s="246"/>
      <c r="F7" s="246"/>
      <c r="G7" s="253"/>
      <c r="H7" s="254"/>
      <c r="I7" s="254"/>
      <c r="J7" s="255"/>
      <c r="K7" s="1152" t="s">
        <v>469</v>
      </c>
      <c r="L7" s="256"/>
      <c r="M7" s="257" t="s">
        <v>470</v>
      </c>
      <c r="N7" s="258"/>
    </row>
    <row r="8" spans="1:16">
      <c r="A8" s="250"/>
      <c r="B8" s="246"/>
      <c r="C8" s="246"/>
      <c r="D8" s="246"/>
      <c r="E8" s="246"/>
      <c r="F8" s="246"/>
      <c r="G8" s="259"/>
      <c r="H8" s="260"/>
      <c r="I8" s="260"/>
      <c r="J8" s="261"/>
      <c r="K8" s="1153"/>
      <c r="L8" s="262" t="s">
        <v>471</v>
      </c>
      <c r="M8" s="263" t="s">
        <v>472</v>
      </c>
      <c r="N8" s="264" t="s">
        <v>473</v>
      </c>
    </row>
    <row r="9" spans="1:16">
      <c r="A9" s="250"/>
      <c r="B9" s="246"/>
      <c r="C9" s="246"/>
      <c r="D9" s="246"/>
      <c r="E9" s="246"/>
      <c r="F9" s="246"/>
      <c r="G9" s="1166" t="s">
        <v>474</v>
      </c>
      <c r="H9" s="1167"/>
      <c r="I9" s="1167"/>
      <c r="J9" s="1168"/>
      <c r="K9" s="265">
        <v>558427</v>
      </c>
      <c r="L9" s="266">
        <v>171929</v>
      </c>
      <c r="M9" s="267">
        <v>160295</v>
      </c>
      <c r="N9" s="268">
        <v>7.3</v>
      </c>
    </row>
    <row r="10" spans="1:16">
      <c r="A10" s="250"/>
      <c r="B10" s="246"/>
      <c r="C10" s="246"/>
      <c r="D10" s="246"/>
      <c r="E10" s="246"/>
      <c r="F10" s="246"/>
      <c r="G10" s="1166" t="s">
        <v>475</v>
      </c>
      <c r="H10" s="1167"/>
      <c r="I10" s="1167"/>
      <c r="J10" s="1168"/>
      <c r="K10" s="269">
        <v>50701</v>
      </c>
      <c r="L10" s="270">
        <v>15610</v>
      </c>
      <c r="M10" s="271">
        <v>18795</v>
      </c>
      <c r="N10" s="272">
        <v>-16.899999999999999</v>
      </c>
    </row>
    <row r="11" spans="1:16" ht="13.5" customHeight="1">
      <c r="A11" s="250"/>
      <c r="B11" s="246"/>
      <c r="C11" s="246"/>
      <c r="D11" s="246"/>
      <c r="E11" s="246"/>
      <c r="F11" s="246"/>
      <c r="G11" s="1166" t="s">
        <v>476</v>
      </c>
      <c r="H11" s="1167"/>
      <c r="I11" s="1167"/>
      <c r="J11" s="1168"/>
      <c r="K11" s="269">
        <v>120877</v>
      </c>
      <c r="L11" s="270">
        <v>37216</v>
      </c>
      <c r="M11" s="271">
        <v>26340</v>
      </c>
      <c r="N11" s="272">
        <v>41.3</v>
      </c>
    </row>
    <row r="12" spans="1:16" ht="13.5" customHeight="1">
      <c r="A12" s="250"/>
      <c r="B12" s="246"/>
      <c r="C12" s="246"/>
      <c r="D12" s="246"/>
      <c r="E12" s="246"/>
      <c r="F12" s="246"/>
      <c r="G12" s="1166" t="s">
        <v>477</v>
      </c>
      <c r="H12" s="1167"/>
      <c r="I12" s="1167"/>
      <c r="J12" s="1168"/>
      <c r="K12" s="269" t="s">
        <v>478</v>
      </c>
      <c r="L12" s="270" t="s">
        <v>478</v>
      </c>
      <c r="M12" s="271">
        <v>1514</v>
      </c>
      <c r="N12" s="272" t="s">
        <v>478</v>
      </c>
    </row>
    <row r="13" spans="1:16" ht="13.5" customHeight="1">
      <c r="A13" s="250"/>
      <c r="B13" s="246"/>
      <c r="C13" s="246"/>
      <c r="D13" s="246"/>
      <c r="E13" s="246"/>
      <c r="F13" s="246"/>
      <c r="G13" s="1166" t="s">
        <v>479</v>
      </c>
      <c r="H13" s="1167"/>
      <c r="I13" s="1167"/>
      <c r="J13" s="1168"/>
      <c r="K13" s="269" t="s">
        <v>478</v>
      </c>
      <c r="L13" s="270" t="s">
        <v>478</v>
      </c>
      <c r="M13" s="271" t="s">
        <v>478</v>
      </c>
      <c r="N13" s="272" t="s">
        <v>478</v>
      </c>
    </row>
    <row r="14" spans="1:16" ht="13.5" customHeight="1">
      <c r="A14" s="250"/>
      <c r="B14" s="246"/>
      <c r="C14" s="246"/>
      <c r="D14" s="246"/>
      <c r="E14" s="246"/>
      <c r="F14" s="246"/>
      <c r="G14" s="1166" t="s">
        <v>480</v>
      </c>
      <c r="H14" s="1167"/>
      <c r="I14" s="1167"/>
      <c r="J14" s="1168"/>
      <c r="K14" s="269">
        <v>17497</v>
      </c>
      <c r="L14" s="270">
        <v>5387</v>
      </c>
      <c r="M14" s="271">
        <v>7022</v>
      </c>
      <c r="N14" s="272">
        <v>-23.3</v>
      </c>
    </row>
    <row r="15" spans="1:16" ht="13.5" customHeight="1">
      <c r="A15" s="250"/>
      <c r="B15" s="246"/>
      <c r="C15" s="246"/>
      <c r="D15" s="246"/>
      <c r="E15" s="246"/>
      <c r="F15" s="246"/>
      <c r="G15" s="1166" t="s">
        <v>481</v>
      </c>
      <c r="H15" s="1167"/>
      <c r="I15" s="1167"/>
      <c r="J15" s="1168"/>
      <c r="K15" s="269" t="s">
        <v>478</v>
      </c>
      <c r="L15" s="270" t="s">
        <v>478</v>
      </c>
      <c r="M15" s="271">
        <v>5072</v>
      </c>
      <c r="N15" s="272" t="s">
        <v>478</v>
      </c>
    </row>
    <row r="16" spans="1:16">
      <c r="A16" s="250"/>
      <c r="B16" s="246"/>
      <c r="C16" s="246"/>
      <c r="D16" s="246"/>
      <c r="E16" s="246"/>
      <c r="F16" s="246"/>
      <c r="G16" s="1169" t="s">
        <v>482</v>
      </c>
      <c r="H16" s="1170"/>
      <c r="I16" s="1170"/>
      <c r="J16" s="1171"/>
      <c r="K16" s="270">
        <v>-80053</v>
      </c>
      <c r="L16" s="270">
        <v>-24647</v>
      </c>
      <c r="M16" s="271">
        <v>-16946</v>
      </c>
      <c r="N16" s="272">
        <v>45.4</v>
      </c>
    </row>
    <row r="17" spans="1:16">
      <c r="A17" s="250"/>
      <c r="B17" s="246"/>
      <c r="C17" s="246"/>
      <c r="D17" s="246"/>
      <c r="E17" s="246"/>
      <c r="F17" s="246"/>
      <c r="G17" s="1169" t="s">
        <v>171</v>
      </c>
      <c r="H17" s="1170"/>
      <c r="I17" s="1170"/>
      <c r="J17" s="1171"/>
      <c r="K17" s="270">
        <v>667449</v>
      </c>
      <c r="L17" s="270">
        <v>205495</v>
      </c>
      <c r="M17" s="271">
        <v>202093</v>
      </c>
      <c r="N17" s="272">
        <v>1.7</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483</v>
      </c>
      <c r="H19" s="246"/>
      <c r="I19" s="246"/>
      <c r="J19" s="246"/>
      <c r="K19" s="246"/>
      <c r="L19" s="246"/>
      <c r="M19" s="246"/>
      <c r="N19" s="246"/>
    </row>
    <row r="20" spans="1:16">
      <c r="A20" s="250"/>
      <c r="B20" s="246"/>
      <c r="C20" s="246"/>
      <c r="D20" s="246"/>
      <c r="E20" s="246"/>
      <c r="F20" s="246"/>
      <c r="G20" s="274"/>
      <c r="H20" s="275"/>
      <c r="I20" s="275"/>
      <c r="J20" s="276"/>
      <c r="K20" s="277" t="s">
        <v>484</v>
      </c>
      <c r="L20" s="278" t="s">
        <v>485</v>
      </c>
      <c r="M20" s="279" t="s">
        <v>486</v>
      </c>
      <c r="N20" s="280"/>
    </row>
    <row r="21" spans="1:16" s="286" customFormat="1">
      <c r="A21" s="281"/>
      <c r="B21" s="251"/>
      <c r="C21" s="251"/>
      <c r="D21" s="251"/>
      <c r="E21" s="251"/>
      <c r="F21" s="251"/>
      <c r="G21" s="1163" t="s">
        <v>487</v>
      </c>
      <c r="H21" s="1164"/>
      <c r="I21" s="1164"/>
      <c r="J21" s="1165"/>
      <c r="K21" s="282">
        <v>20.94</v>
      </c>
      <c r="L21" s="283">
        <v>18.46</v>
      </c>
      <c r="M21" s="284">
        <v>2.48</v>
      </c>
      <c r="N21" s="251"/>
      <c r="O21" s="285"/>
      <c r="P21" s="281"/>
    </row>
    <row r="22" spans="1:16" s="286" customFormat="1">
      <c r="A22" s="281"/>
      <c r="B22" s="251"/>
      <c r="C22" s="251"/>
      <c r="D22" s="251"/>
      <c r="E22" s="251"/>
      <c r="F22" s="251"/>
      <c r="G22" s="1163" t="s">
        <v>488</v>
      </c>
      <c r="H22" s="1164"/>
      <c r="I22" s="1164"/>
      <c r="J22" s="1165"/>
      <c r="K22" s="287">
        <v>96.7</v>
      </c>
      <c r="L22" s="288">
        <v>94.7</v>
      </c>
      <c r="M22" s="289">
        <v>2</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489</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490</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491</v>
      </c>
      <c r="H29" s="251"/>
      <c r="I29" s="251"/>
      <c r="J29" s="251"/>
      <c r="K29" s="246"/>
      <c r="L29" s="246"/>
      <c r="M29" s="246"/>
      <c r="N29" s="246"/>
      <c r="O29" s="295"/>
    </row>
    <row r="30" spans="1:16">
      <c r="A30" s="250"/>
      <c r="B30" s="246"/>
      <c r="C30" s="246"/>
      <c r="D30" s="246"/>
      <c r="E30" s="246"/>
      <c r="F30" s="246"/>
      <c r="G30" s="253"/>
      <c r="H30" s="254"/>
      <c r="I30" s="254"/>
      <c r="J30" s="255"/>
      <c r="K30" s="1152" t="s">
        <v>469</v>
      </c>
      <c r="L30" s="256"/>
      <c r="M30" s="257" t="s">
        <v>470</v>
      </c>
      <c r="N30" s="258"/>
    </row>
    <row r="31" spans="1:16">
      <c r="A31" s="250"/>
      <c r="B31" s="246"/>
      <c r="C31" s="246"/>
      <c r="D31" s="246"/>
      <c r="E31" s="246"/>
      <c r="F31" s="246"/>
      <c r="G31" s="259"/>
      <c r="H31" s="260"/>
      <c r="I31" s="260"/>
      <c r="J31" s="261"/>
      <c r="K31" s="1153"/>
      <c r="L31" s="262" t="s">
        <v>471</v>
      </c>
      <c r="M31" s="263" t="s">
        <v>472</v>
      </c>
      <c r="N31" s="264" t="s">
        <v>473</v>
      </c>
    </row>
    <row r="32" spans="1:16" ht="27" customHeight="1">
      <c r="A32" s="250"/>
      <c r="B32" s="246"/>
      <c r="C32" s="246"/>
      <c r="D32" s="246"/>
      <c r="E32" s="246"/>
      <c r="F32" s="246"/>
      <c r="G32" s="1154" t="s">
        <v>492</v>
      </c>
      <c r="H32" s="1155"/>
      <c r="I32" s="1155"/>
      <c r="J32" s="1156"/>
      <c r="K32" s="296">
        <v>435827</v>
      </c>
      <c r="L32" s="296">
        <v>134183</v>
      </c>
      <c r="M32" s="297">
        <v>103357</v>
      </c>
      <c r="N32" s="298">
        <v>29.8</v>
      </c>
    </row>
    <row r="33" spans="1:16" ht="13.5" customHeight="1">
      <c r="A33" s="250"/>
      <c r="B33" s="246"/>
      <c r="C33" s="246"/>
      <c r="D33" s="246"/>
      <c r="E33" s="246"/>
      <c r="F33" s="246"/>
      <c r="G33" s="1154" t="s">
        <v>493</v>
      </c>
      <c r="H33" s="1155"/>
      <c r="I33" s="1155"/>
      <c r="J33" s="1156"/>
      <c r="K33" s="296" t="s">
        <v>478</v>
      </c>
      <c r="L33" s="296" t="s">
        <v>478</v>
      </c>
      <c r="M33" s="297" t="s">
        <v>478</v>
      </c>
      <c r="N33" s="298" t="s">
        <v>478</v>
      </c>
    </row>
    <row r="34" spans="1:16" ht="27" customHeight="1">
      <c r="A34" s="250"/>
      <c r="B34" s="246"/>
      <c r="C34" s="246"/>
      <c r="D34" s="246"/>
      <c r="E34" s="246"/>
      <c r="F34" s="246"/>
      <c r="G34" s="1154" t="s">
        <v>494</v>
      </c>
      <c r="H34" s="1155"/>
      <c r="I34" s="1155"/>
      <c r="J34" s="1156"/>
      <c r="K34" s="296" t="s">
        <v>478</v>
      </c>
      <c r="L34" s="296" t="s">
        <v>478</v>
      </c>
      <c r="M34" s="297" t="s">
        <v>478</v>
      </c>
      <c r="N34" s="298" t="s">
        <v>478</v>
      </c>
    </row>
    <row r="35" spans="1:16" ht="27" customHeight="1">
      <c r="A35" s="250"/>
      <c r="B35" s="246"/>
      <c r="C35" s="246"/>
      <c r="D35" s="246"/>
      <c r="E35" s="246"/>
      <c r="F35" s="246"/>
      <c r="G35" s="1154" t="s">
        <v>495</v>
      </c>
      <c r="H35" s="1155"/>
      <c r="I35" s="1155"/>
      <c r="J35" s="1156"/>
      <c r="K35" s="296">
        <v>140646</v>
      </c>
      <c r="L35" s="296">
        <v>43302</v>
      </c>
      <c r="M35" s="297">
        <v>28799</v>
      </c>
      <c r="N35" s="298">
        <v>50.4</v>
      </c>
    </row>
    <row r="36" spans="1:16" ht="27" customHeight="1">
      <c r="A36" s="250"/>
      <c r="B36" s="246"/>
      <c r="C36" s="246"/>
      <c r="D36" s="246"/>
      <c r="E36" s="246"/>
      <c r="F36" s="246"/>
      <c r="G36" s="1154" t="s">
        <v>496</v>
      </c>
      <c r="H36" s="1155"/>
      <c r="I36" s="1155"/>
      <c r="J36" s="1156"/>
      <c r="K36" s="296">
        <v>24304</v>
      </c>
      <c r="L36" s="296">
        <v>7483</v>
      </c>
      <c r="M36" s="297">
        <v>4510</v>
      </c>
      <c r="N36" s="298">
        <v>65.900000000000006</v>
      </c>
    </row>
    <row r="37" spans="1:16" ht="13.5" customHeight="1">
      <c r="A37" s="250"/>
      <c r="B37" s="246"/>
      <c r="C37" s="246"/>
      <c r="D37" s="246"/>
      <c r="E37" s="246"/>
      <c r="F37" s="246"/>
      <c r="G37" s="1154" t="s">
        <v>497</v>
      </c>
      <c r="H37" s="1155"/>
      <c r="I37" s="1155"/>
      <c r="J37" s="1156"/>
      <c r="K37" s="296" t="s">
        <v>478</v>
      </c>
      <c r="L37" s="296" t="s">
        <v>478</v>
      </c>
      <c r="M37" s="297">
        <v>1276</v>
      </c>
      <c r="N37" s="298" t="s">
        <v>478</v>
      </c>
    </row>
    <row r="38" spans="1:16" ht="27" customHeight="1">
      <c r="A38" s="250"/>
      <c r="B38" s="246"/>
      <c r="C38" s="246"/>
      <c r="D38" s="246"/>
      <c r="E38" s="246"/>
      <c r="F38" s="246"/>
      <c r="G38" s="1157" t="s">
        <v>498</v>
      </c>
      <c r="H38" s="1158"/>
      <c r="I38" s="1158"/>
      <c r="J38" s="1159"/>
      <c r="K38" s="299">
        <v>87</v>
      </c>
      <c r="L38" s="299">
        <v>27</v>
      </c>
      <c r="M38" s="300">
        <v>40</v>
      </c>
      <c r="N38" s="301">
        <v>-32.5</v>
      </c>
      <c r="O38" s="295"/>
    </row>
    <row r="39" spans="1:16">
      <c r="A39" s="250"/>
      <c r="B39" s="246"/>
      <c r="C39" s="246"/>
      <c r="D39" s="246"/>
      <c r="E39" s="246"/>
      <c r="F39" s="246"/>
      <c r="G39" s="1157" t="s">
        <v>499</v>
      </c>
      <c r="H39" s="1158"/>
      <c r="I39" s="1158"/>
      <c r="J39" s="1159"/>
      <c r="K39" s="302">
        <v>-18237</v>
      </c>
      <c r="L39" s="302">
        <v>-5615</v>
      </c>
      <c r="M39" s="303">
        <v>-3340</v>
      </c>
      <c r="N39" s="304">
        <v>68.099999999999994</v>
      </c>
      <c r="O39" s="295"/>
    </row>
    <row r="40" spans="1:16" ht="27" customHeight="1">
      <c r="A40" s="250"/>
      <c r="B40" s="246"/>
      <c r="C40" s="246"/>
      <c r="D40" s="246"/>
      <c r="E40" s="246"/>
      <c r="F40" s="246"/>
      <c r="G40" s="1154" t="s">
        <v>500</v>
      </c>
      <c r="H40" s="1155"/>
      <c r="I40" s="1155"/>
      <c r="J40" s="1156"/>
      <c r="K40" s="302">
        <v>-423362</v>
      </c>
      <c r="L40" s="302">
        <v>-130345</v>
      </c>
      <c r="M40" s="303">
        <v>-104131</v>
      </c>
      <c r="N40" s="304">
        <v>25.2</v>
      </c>
      <c r="O40" s="295"/>
    </row>
    <row r="41" spans="1:16">
      <c r="A41" s="250"/>
      <c r="B41" s="246"/>
      <c r="C41" s="246"/>
      <c r="D41" s="246"/>
      <c r="E41" s="246"/>
      <c r="F41" s="246"/>
      <c r="G41" s="1160" t="s">
        <v>282</v>
      </c>
      <c r="H41" s="1161"/>
      <c r="I41" s="1161"/>
      <c r="J41" s="1162"/>
      <c r="K41" s="296">
        <v>159265</v>
      </c>
      <c r="L41" s="302">
        <v>49035</v>
      </c>
      <c r="M41" s="303">
        <v>30511</v>
      </c>
      <c r="N41" s="304">
        <v>60.7</v>
      </c>
      <c r="O41" s="295"/>
    </row>
    <row r="42" spans="1:16">
      <c r="A42" s="250"/>
      <c r="B42" s="246"/>
      <c r="C42" s="246"/>
      <c r="D42" s="246"/>
      <c r="E42" s="246"/>
      <c r="F42" s="246"/>
      <c r="G42" s="305" t="s">
        <v>501</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502</v>
      </c>
      <c r="B47" s="246"/>
      <c r="C47" s="246"/>
      <c r="D47" s="246"/>
      <c r="E47" s="246"/>
      <c r="F47" s="246"/>
      <c r="G47" s="246"/>
      <c r="H47" s="246"/>
      <c r="I47" s="246"/>
      <c r="J47" s="246"/>
      <c r="K47" s="246"/>
      <c r="L47" s="246"/>
      <c r="M47" s="246"/>
      <c r="N47" s="246"/>
    </row>
    <row r="48" spans="1:16">
      <c r="A48" s="250"/>
      <c r="B48" s="246"/>
      <c r="C48" s="246"/>
      <c r="D48" s="246"/>
      <c r="E48" s="246"/>
      <c r="F48" s="246"/>
      <c r="G48" s="310" t="s">
        <v>503</v>
      </c>
      <c r="H48" s="310"/>
      <c r="I48" s="310"/>
      <c r="J48" s="310"/>
      <c r="K48" s="310"/>
      <c r="L48" s="310"/>
      <c r="M48" s="311"/>
      <c r="N48" s="310"/>
    </row>
    <row r="49" spans="1:14" ht="13.5" customHeight="1">
      <c r="A49" s="250"/>
      <c r="B49" s="246"/>
      <c r="C49" s="246"/>
      <c r="D49" s="246"/>
      <c r="E49" s="246"/>
      <c r="F49" s="246"/>
      <c r="G49" s="312"/>
      <c r="H49" s="313"/>
      <c r="I49" s="1147" t="s">
        <v>469</v>
      </c>
      <c r="J49" s="1149" t="s">
        <v>504</v>
      </c>
      <c r="K49" s="1150"/>
      <c r="L49" s="1150"/>
      <c r="M49" s="1150"/>
      <c r="N49" s="1151"/>
    </row>
    <row r="50" spans="1:14">
      <c r="A50" s="250"/>
      <c r="B50" s="246"/>
      <c r="C50" s="246"/>
      <c r="D50" s="246"/>
      <c r="E50" s="246"/>
      <c r="F50" s="246"/>
      <c r="G50" s="314"/>
      <c r="H50" s="315"/>
      <c r="I50" s="1148"/>
      <c r="J50" s="316" t="s">
        <v>505</v>
      </c>
      <c r="K50" s="317" t="s">
        <v>506</v>
      </c>
      <c r="L50" s="318" t="s">
        <v>507</v>
      </c>
      <c r="M50" s="319" t="s">
        <v>508</v>
      </c>
      <c r="N50" s="320" t="s">
        <v>509</v>
      </c>
    </row>
    <row r="51" spans="1:14">
      <c r="A51" s="250"/>
      <c r="B51" s="246"/>
      <c r="C51" s="246"/>
      <c r="D51" s="246"/>
      <c r="E51" s="246"/>
      <c r="F51" s="246"/>
      <c r="G51" s="312" t="s">
        <v>510</v>
      </c>
      <c r="H51" s="313"/>
      <c r="I51" s="321">
        <v>513857</v>
      </c>
      <c r="J51" s="322">
        <v>144180</v>
      </c>
      <c r="K51" s="323">
        <v>-69.3</v>
      </c>
      <c r="L51" s="324">
        <v>221823</v>
      </c>
      <c r="M51" s="325">
        <v>10.1</v>
      </c>
      <c r="N51" s="326">
        <v>-79.400000000000006</v>
      </c>
    </row>
    <row r="52" spans="1:14">
      <c r="A52" s="250"/>
      <c r="B52" s="246"/>
      <c r="C52" s="246"/>
      <c r="D52" s="246"/>
      <c r="E52" s="246"/>
      <c r="F52" s="246"/>
      <c r="G52" s="327"/>
      <c r="H52" s="328" t="s">
        <v>511</v>
      </c>
      <c r="I52" s="329">
        <v>112253</v>
      </c>
      <c r="J52" s="330">
        <v>31496</v>
      </c>
      <c r="K52" s="331">
        <v>-80.400000000000006</v>
      </c>
      <c r="L52" s="332">
        <v>104431</v>
      </c>
      <c r="M52" s="333">
        <v>-11.8</v>
      </c>
      <c r="N52" s="334">
        <v>-68.599999999999994</v>
      </c>
    </row>
    <row r="53" spans="1:14">
      <c r="A53" s="250"/>
      <c r="B53" s="246"/>
      <c r="C53" s="246"/>
      <c r="D53" s="246"/>
      <c r="E53" s="246"/>
      <c r="F53" s="246"/>
      <c r="G53" s="312" t="s">
        <v>512</v>
      </c>
      <c r="H53" s="313"/>
      <c r="I53" s="321">
        <v>1203901</v>
      </c>
      <c r="J53" s="322">
        <v>342796</v>
      </c>
      <c r="K53" s="323">
        <v>137.80000000000001</v>
      </c>
      <c r="L53" s="324">
        <v>263041</v>
      </c>
      <c r="M53" s="325">
        <v>18.600000000000001</v>
      </c>
      <c r="N53" s="326">
        <v>119.2</v>
      </c>
    </row>
    <row r="54" spans="1:14">
      <c r="A54" s="250"/>
      <c r="B54" s="246"/>
      <c r="C54" s="246"/>
      <c r="D54" s="246"/>
      <c r="E54" s="246"/>
      <c r="F54" s="246"/>
      <c r="G54" s="327"/>
      <c r="H54" s="328" t="s">
        <v>511</v>
      </c>
      <c r="I54" s="329">
        <v>112642</v>
      </c>
      <c r="J54" s="330">
        <v>32073</v>
      </c>
      <c r="K54" s="331">
        <v>1.8</v>
      </c>
      <c r="L54" s="332">
        <v>103171</v>
      </c>
      <c r="M54" s="333">
        <v>-1.2</v>
      </c>
      <c r="N54" s="334">
        <v>3</v>
      </c>
    </row>
    <row r="55" spans="1:14">
      <c r="A55" s="250"/>
      <c r="B55" s="246"/>
      <c r="C55" s="246"/>
      <c r="D55" s="246"/>
      <c r="E55" s="246"/>
      <c r="F55" s="246"/>
      <c r="G55" s="312" t="s">
        <v>513</v>
      </c>
      <c r="H55" s="313"/>
      <c r="I55" s="321">
        <v>419962</v>
      </c>
      <c r="J55" s="322">
        <v>122402</v>
      </c>
      <c r="K55" s="323">
        <v>-64.3</v>
      </c>
      <c r="L55" s="324">
        <v>272886</v>
      </c>
      <c r="M55" s="325">
        <v>3.7</v>
      </c>
      <c r="N55" s="326">
        <v>-68</v>
      </c>
    </row>
    <row r="56" spans="1:14">
      <c r="A56" s="250"/>
      <c r="B56" s="246"/>
      <c r="C56" s="246"/>
      <c r="D56" s="246"/>
      <c r="E56" s="246"/>
      <c r="F56" s="246"/>
      <c r="G56" s="327"/>
      <c r="H56" s="328" t="s">
        <v>511</v>
      </c>
      <c r="I56" s="329">
        <v>78669</v>
      </c>
      <c r="J56" s="330">
        <v>22929</v>
      </c>
      <c r="K56" s="331">
        <v>-28.5</v>
      </c>
      <c r="L56" s="332">
        <v>125724</v>
      </c>
      <c r="M56" s="333">
        <v>21.9</v>
      </c>
      <c r="N56" s="334">
        <v>-50.4</v>
      </c>
    </row>
    <row r="57" spans="1:14">
      <c r="A57" s="250"/>
      <c r="B57" s="246"/>
      <c r="C57" s="246"/>
      <c r="D57" s="246"/>
      <c r="E57" s="246"/>
      <c r="F57" s="246"/>
      <c r="G57" s="312" t="s">
        <v>514</v>
      </c>
      <c r="H57" s="313"/>
      <c r="I57" s="321">
        <v>512517</v>
      </c>
      <c r="J57" s="322">
        <v>153265</v>
      </c>
      <c r="K57" s="323">
        <v>25.2</v>
      </c>
      <c r="L57" s="324">
        <v>245039</v>
      </c>
      <c r="M57" s="325">
        <v>-10.199999999999999</v>
      </c>
      <c r="N57" s="326">
        <v>35.4</v>
      </c>
    </row>
    <row r="58" spans="1:14">
      <c r="A58" s="250"/>
      <c r="B58" s="246"/>
      <c r="C58" s="246"/>
      <c r="D58" s="246"/>
      <c r="E58" s="246"/>
      <c r="F58" s="246"/>
      <c r="G58" s="327"/>
      <c r="H58" s="328" t="s">
        <v>511</v>
      </c>
      <c r="I58" s="329">
        <v>176572</v>
      </c>
      <c r="J58" s="330">
        <v>52803</v>
      </c>
      <c r="K58" s="331">
        <v>130.30000000000001</v>
      </c>
      <c r="L58" s="332">
        <v>108922</v>
      </c>
      <c r="M58" s="333">
        <v>-13.4</v>
      </c>
      <c r="N58" s="334">
        <v>143.69999999999999</v>
      </c>
    </row>
    <row r="59" spans="1:14">
      <c r="A59" s="250"/>
      <c r="B59" s="246"/>
      <c r="C59" s="246"/>
      <c r="D59" s="246"/>
      <c r="E59" s="246"/>
      <c r="F59" s="246"/>
      <c r="G59" s="312" t="s">
        <v>515</v>
      </c>
      <c r="H59" s="313"/>
      <c r="I59" s="321">
        <v>764894</v>
      </c>
      <c r="J59" s="322">
        <v>235497</v>
      </c>
      <c r="K59" s="323">
        <v>53.7</v>
      </c>
      <c r="L59" s="324">
        <v>237994</v>
      </c>
      <c r="M59" s="325">
        <v>-2.9</v>
      </c>
      <c r="N59" s="326">
        <v>56.6</v>
      </c>
    </row>
    <row r="60" spans="1:14">
      <c r="A60" s="250"/>
      <c r="B60" s="246"/>
      <c r="C60" s="246"/>
      <c r="D60" s="246"/>
      <c r="E60" s="246"/>
      <c r="F60" s="246"/>
      <c r="G60" s="327"/>
      <c r="H60" s="328" t="s">
        <v>511</v>
      </c>
      <c r="I60" s="335">
        <v>184004</v>
      </c>
      <c r="J60" s="330">
        <v>56651</v>
      </c>
      <c r="K60" s="331">
        <v>7.3</v>
      </c>
      <c r="L60" s="332">
        <v>110361</v>
      </c>
      <c r="M60" s="333">
        <v>1.3</v>
      </c>
      <c r="N60" s="334">
        <v>6</v>
      </c>
    </row>
    <row r="61" spans="1:14">
      <c r="A61" s="250"/>
      <c r="B61" s="246"/>
      <c r="C61" s="246"/>
      <c r="D61" s="246"/>
      <c r="E61" s="246"/>
      <c r="F61" s="246"/>
      <c r="G61" s="312" t="s">
        <v>516</v>
      </c>
      <c r="H61" s="336"/>
      <c r="I61" s="337">
        <v>683026</v>
      </c>
      <c r="J61" s="338">
        <v>199628</v>
      </c>
      <c r="K61" s="339">
        <v>16.600000000000001</v>
      </c>
      <c r="L61" s="340">
        <v>248157</v>
      </c>
      <c r="M61" s="341">
        <v>3.9</v>
      </c>
      <c r="N61" s="326">
        <v>12.7</v>
      </c>
    </row>
    <row r="62" spans="1:14">
      <c r="A62" s="250"/>
      <c r="B62" s="246"/>
      <c r="C62" s="246"/>
      <c r="D62" s="246"/>
      <c r="E62" s="246"/>
      <c r="F62" s="246"/>
      <c r="G62" s="327"/>
      <c r="H62" s="328" t="s">
        <v>511</v>
      </c>
      <c r="I62" s="329">
        <v>132828</v>
      </c>
      <c r="J62" s="330">
        <v>39190</v>
      </c>
      <c r="K62" s="331">
        <v>6.1</v>
      </c>
      <c r="L62" s="332">
        <v>110522</v>
      </c>
      <c r="M62" s="333">
        <v>-0.6</v>
      </c>
      <c r="N62" s="334">
        <v>6.7</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72" t="s">
        <v>3</v>
      </c>
      <c r="D47" s="1172"/>
      <c r="E47" s="1173"/>
      <c r="F47" s="11">
        <v>25.12</v>
      </c>
      <c r="G47" s="12">
        <v>29.29</v>
      </c>
      <c r="H47" s="12">
        <v>32.770000000000003</v>
      </c>
      <c r="I47" s="12">
        <v>34.18</v>
      </c>
      <c r="J47" s="13">
        <v>37.47</v>
      </c>
    </row>
    <row r="48" spans="2:10" ht="57.75" customHeight="1">
      <c r="B48" s="14"/>
      <c r="C48" s="1174" t="s">
        <v>4</v>
      </c>
      <c r="D48" s="1174"/>
      <c r="E48" s="1175"/>
      <c r="F48" s="15">
        <v>7.24</v>
      </c>
      <c r="G48" s="16">
        <v>5.49</v>
      </c>
      <c r="H48" s="16">
        <v>3.08</v>
      </c>
      <c r="I48" s="16">
        <v>4.83</v>
      </c>
      <c r="J48" s="17">
        <v>4.28</v>
      </c>
    </row>
    <row r="49" spans="2:10" ht="57.75" customHeight="1" thickBot="1">
      <c r="B49" s="18"/>
      <c r="C49" s="1176" t="s">
        <v>5</v>
      </c>
      <c r="D49" s="1176"/>
      <c r="E49" s="1177"/>
      <c r="F49" s="19">
        <v>4.92</v>
      </c>
      <c r="G49" s="20">
        <v>2.71</v>
      </c>
      <c r="H49" s="20">
        <v>0.43</v>
      </c>
      <c r="I49" s="20">
        <v>5.22</v>
      </c>
      <c r="J49" s="21">
        <v>1.81</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84" t="s">
        <v>523</v>
      </c>
      <c r="D34" s="1184"/>
      <c r="E34" s="1185"/>
      <c r="F34" s="32">
        <v>7.24</v>
      </c>
      <c r="G34" s="33">
        <v>5.49</v>
      </c>
      <c r="H34" s="33">
        <v>3.08</v>
      </c>
      <c r="I34" s="33">
        <v>4.83</v>
      </c>
      <c r="J34" s="34">
        <v>4.2699999999999996</v>
      </c>
      <c r="K34" s="22"/>
      <c r="L34" s="22"/>
      <c r="M34" s="22"/>
      <c r="N34" s="22"/>
      <c r="O34" s="22"/>
      <c r="P34" s="22"/>
    </row>
    <row r="35" spans="1:16" ht="39" customHeight="1">
      <c r="A35" s="22"/>
      <c r="B35" s="35"/>
      <c r="C35" s="1178" t="s">
        <v>524</v>
      </c>
      <c r="D35" s="1179"/>
      <c r="E35" s="1180"/>
      <c r="F35" s="36">
        <v>1.49</v>
      </c>
      <c r="G35" s="37">
        <v>0</v>
      </c>
      <c r="H35" s="37">
        <v>0</v>
      </c>
      <c r="I35" s="37">
        <v>0</v>
      </c>
      <c r="J35" s="38">
        <v>0.61</v>
      </c>
      <c r="K35" s="22"/>
      <c r="L35" s="22"/>
      <c r="M35" s="22"/>
      <c r="N35" s="22"/>
      <c r="O35" s="22"/>
      <c r="P35" s="22"/>
    </row>
    <row r="36" spans="1:16" ht="39" customHeight="1">
      <c r="A36" s="22"/>
      <c r="B36" s="35"/>
      <c r="C36" s="1178" t="s">
        <v>525</v>
      </c>
      <c r="D36" s="1179"/>
      <c r="E36" s="1180"/>
      <c r="F36" s="36">
        <v>0.43</v>
      </c>
      <c r="G36" s="37">
        <v>0.83</v>
      </c>
      <c r="H36" s="37">
        <v>0.8</v>
      </c>
      <c r="I36" s="37">
        <v>0.76</v>
      </c>
      <c r="J36" s="38">
        <v>0.27</v>
      </c>
      <c r="K36" s="22"/>
      <c r="L36" s="22"/>
      <c r="M36" s="22"/>
      <c r="N36" s="22"/>
      <c r="O36" s="22"/>
      <c r="P36" s="22"/>
    </row>
    <row r="37" spans="1:16" ht="39" customHeight="1">
      <c r="A37" s="22"/>
      <c r="B37" s="35"/>
      <c r="C37" s="1178" t="s">
        <v>526</v>
      </c>
      <c r="D37" s="1179"/>
      <c r="E37" s="1180"/>
      <c r="F37" s="36">
        <v>0</v>
      </c>
      <c r="G37" s="37">
        <v>0</v>
      </c>
      <c r="H37" s="37">
        <v>0</v>
      </c>
      <c r="I37" s="37">
        <v>0</v>
      </c>
      <c r="J37" s="38">
        <v>0</v>
      </c>
      <c r="K37" s="22"/>
      <c r="L37" s="22"/>
      <c r="M37" s="22"/>
      <c r="N37" s="22"/>
      <c r="O37" s="22"/>
      <c r="P37" s="22"/>
    </row>
    <row r="38" spans="1:16" ht="39" customHeight="1">
      <c r="A38" s="22"/>
      <c r="B38" s="35"/>
      <c r="C38" s="1178" t="s">
        <v>527</v>
      </c>
      <c r="D38" s="1179"/>
      <c r="E38" s="1180"/>
      <c r="F38" s="36">
        <v>0</v>
      </c>
      <c r="G38" s="37">
        <v>0</v>
      </c>
      <c r="H38" s="37">
        <v>0</v>
      </c>
      <c r="I38" s="37">
        <v>0</v>
      </c>
      <c r="J38" s="38">
        <v>0</v>
      </c>
      <c r="K38" s="22"/>
      <c r="L38" s="22"/>
      <c r="M38" s="22"/>
      <c r="N38" s="22"/>
      <c r="O38" s="22"/>
      <c r="P38" s="22"/>
    </row>
    <row r="39" spans="1:16" ht="39" customHeight="1">
      <c r="A39" s="22"/>
      <c r="B39" s="35"/>
      <c r="C39" s="1178" t="s">
        <v>528</v>
      </c>
      <c r="D39" s="1179"/>
      <c r="E39" s="1180"/>
      <c r="F39" s="36">
        <v>0</v>
      </c>
      <c r="G39" s="37">
        <v>0</v>
      </c>
      <c r="H39" s="37">
        <v>0</v>
      </c>
      <c r="I39" s="37">
        <v>0</v>
      </c>
      <c r="J39" s="38">
        <v>0</v>
      </c>
      <c r="K39" s="22"/>
      <c r="L39" s="22"/>
      <c r="M39" s="22"/>
      <c r="N39" s="22"/>
      <c r="O39" s="22"/>
      <c r="P39" s="22"/>
    </row>
    <row r="40" spans="1:16" ht="39" customHeight="1">
      <c r="A40" s="22"/>
      <c r="B40" s="35"/>
      <c r="C40" s="1178"/>
      <c r="D40" s="1179"/>
      <c r="E40" s="1180"/>
      <c r="F40" s="36"/>
      <c r="G40" s="37"/>
      <c r="H40" s="37"/>
      <c r="I40" s="37"/>
      <c r="J40" s="38"/>
      <c r="K40" s="22"/>
      <c r="L40" s="22"/>
      <c r="M40" s="22"/>
      <c r="N40" s="22"/>
      <c r="O40" s="22"/>
      <c r="P40" s="22"/>
    </row>
    <row r="41" spans="1:16" ht="39" customHeight="1">
      <c r="A41" s="22"/>
      <c r="B41" s="35"/>
      <c r="C41" s="1178"/>
      <c r="D41" s="1179"/>
      <c r="E41" s="1180"/>
      <c r="F41" s="36"/>
      <c r="G41" s="37"/>
      <c r="H41" s="37"/>
      <c r="I41" s="37"/>
      <c r="J41" s="38"/>
      <c r="K41" s="22"/>
      <c r="L41" s="22"/>
      <c r="M41" s="22"/>
      <c r="N41" s="22"/>
      <c r="O41" s="22"/>
      <c r="P41" s="22"/>
    </row>
    <row r="42" spans="1:16" ht="39" customHeight="1">
      <c r="A42" s="22"/>
      <c r="B42" s="39"/>
      <c r="C42" s="1178" t="s">
        <v>529</v>
      </c>
      <c r="D42" s="1179"/>
      <c r="E42" s="1180"/>
      <c r="F42" s="36" t="s">
        <v>478</v>
      </c>
      <c r="G42" s="37" t="s">
        <v>478</v>
      </c>
      <c r="H42" s="37" t="s">
        <v>478</v>
      </c>
      <c r="I42" s="37" t="s">
        <v>478</v>
      </c>
      <c r="J42" s="38" t="s">
        <v>478</v>
      </c>
      <c r="K42" s="22"/>
      <c r="L42" s="22"/>
      <c r="M42" s="22"/>
      <c r="N42" s="22"/>
      <c r="O42" s="22"/>
      <c r="P42" s="22"/>
    </row>
    <row r="43" spans="1:16" ht="39" customHeight="1" thickBot="1">
      <c r="A43" s="22"/>
      <c r="B43" s="40"/>
      <c r="C43" s="1181" t="s">
        <v>530</v>
      </c>
      <c r="D43" s="1182"/>
      <c r="E43" s="1183"/>
      <c r="F43" s="41" t="s">
        <v>478</v>
      </c>
      <c r="G43" s="42" t="s">
        <v>478</v>
      </c>
      <c r="H43" s="42" t="s">
        <v>478</v>
      </c>
      <c r="I43" s="42" t="s">
        <v>478</v>
      </c>
      <c r="J43" s="43" t="s">
        <v>478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94" t="s">
        <v>11</v>
      </c>
      <c r="C45" s="1195"/>
      <c r="D45" s="58"/>
      <c r="E45" s="1200" t="s">
        <v>12</v>
      </c>
      <c r="F45" s="1200"/>
      <c r="G45" s="1200"/>
      <c r="H45" s="1200"/>
      <c r="I45" s="1200"/>
      <c r="J45" s="1201"/>
      <c r="K45" s="59">
        <v>392</v>
      </c>
      <c r="L45" s="60">
        <v>398</v>
      </c>
      <c r="M45" s="60">
        <v>410</v>
      </c>
      <c r="N45" s="60">
        <v>433</v>
      </c>
      <c r="O45" s="61">
        <v>436</v>
      </c>
      <c r="P45" s="48"/>
      <c r="Q45" s="48"/>
      <c r="R45" s="48"/>
      <c r="S45" s="48"/>
      <c r="T45" s="48"/>
      <c r="U45" s="48"/>
    </row>
    <row r="46" spans="1:21" ht="30.75" customHeight="1">
      <c r="A46" s="48"/>
      <c r="B46" s="1196"/>
      <c r="C46" s="1197"/>
      <c r="D46" s="62"/>
      <c r="E46" s="1188" t="s">
        <v>13</v>
      </c>
      <c r="F46" s="1188"/>
      <c r="G46" s="1188"/>
      <c r="H46" s="1188"/>
      <c r="I46" s="1188"/>
      <c r="J46" s="1189"/>
      <c r="K46" s="63" t="s">
        <v>478</v>
      </c>
      <c r="L46" s="64" t="s">
        <v>478</v>
      </c>
      <c r="M46" s="64" t="s">
        <v>478</v>
      </c>
      <c r="N46" s="64" t="s">
        <v>478</v>
      </c>
      <c r="O46" s="65" t="s">
        <v>478</v>
      </c>
      <c r="P46" s="48"/>
      <c r="Q46" s="48"/>
      <c r="R46" s="48"/>
      <c r="S46" s="48"/>
      <c r="T46" s="48"/>
      <c r="U46" s="48"/>
    </row>
    <row r="47" spans="1:21" ht="30.75" customHeight="1">
      <c r="A47" s="48"/>
      <c r="B47" s="1196"/>
      <c r="C47" s="1197"/>
      <c r="D47" s="62"/>
      <c r="E47" s="1188" t="s">
        <v>14</v>
      </c>
      <c r="F47" s="1188"/>
      <c r="G47" s="1188"/>
      <c r="H47" s="1188"/>
      <c r="I47" s="1188"/>
      <c r="J47" s="1189"/>
      <c r="K47" s="63" t="s">
        <v>478</v>
      </c>
      <c r="L47" s="64" t="s">
        <v>478</v>
      </c>
      <c r="M47" s="64" t="s">
        <v>478</v>
      </c>
      <c r="N47" s="64" t="s">
        <v>478</v>
      </c>
      <c r="O47" s="65" t="s">
        <v>478</v>
      </c>
      <c r="P47" s="48"/>
      <c r="Q47" s="48"/>
      <c r="R47" s="48"/>
      <c r="S47" s="48"/>
      <c r="T47" s="48"/>
      <c r="U47" s="48"/>
    </row>
    <row r="48" spans="1:21" ht="30.75" customHeight="1">
      <c r="A48" s="48"/>
      <c r="B48" s="1196"/>
      <c r="C48" s="1197"/>
      <c r="D48" s="62"/>
      <c r="E48" s="1188" t="s">
        <v>15</v>
      </c>
      <c r="F48" s="1188"/>
      <c r="G48" s="1188"/>
      <c r="H48" s="1188"/>
      <c r="I48" s="1188"/>
      <c r="J48" s="1189"/>
      <c r="K48" s="63">
        <v>102</v>
      </c>
      <c r="L48" s="64">
        <v>117</v>
      </c>
      <c r="M48" s="64">
        <v>124</v>
      </c>
      <c r="N48" s="64">
        <v>135</v>
      </c>
      <c r="O48" s="65">
        <v>141</v>
      </c>
      <c r="P48" s="48"/>
      <c r="Q48" s="48"/>
      <c r="R48" s="48"/>
      <c r="S48" s="48"/>
      <c r="T48" s="48"/>
      <c r="U48" s="48"/>
    </row>
    <row r="49" spans="1:21" ht="30.75" customHeight="1">
      <c r="A49" s="48"/>
      <c r="B49" s="1196"/>
      <c r="C49" s="1197"/>
      <c r="D49" s="62"/>
      <c r="E49" s="1188" t="s">
        <v>16</v>
      </c>
      <c r="F49" s="1188"/>
      <c r="G49" s="1188"/>
      <c r="H49" s="1188"/>
      <c r="I49" s="1188"/>
      <c r="J49" s="1189"/>
      <c r="K49" s="63">
        <v>23</v>
      </c>
      <c r="L49" s="64">
        <v>22</v>
      </c>
      <c r="M49" s="64">
        <v>18</v>
      </c>
      <c r="N49" s="64">
        <v>24</v>
      </c>
      <c r="O49" s="65">
        <v>24</v>
      </c>
      <c r="P49" s="48"/>
      <c r="Q49" s="48"/>
      <c r="R49" s="48"/>
      <c r="S49" s="48"/>
      <c r="T49" s="48"/>
      <c r="U49" s="48"/>
    </row>
    <row r="50" spans="1:21" ht="30.75" customHeight="1">
      <c r="A50" s="48"/>
      <c r="B50" s="1196"/>
      <c r="C50" s="1197"/>
      <c r="D50" s="62"/>
      <c r="E50" s="1188" t="s">
        <v>17</v>
      </c>
      <c r="F50" s="1188"/>
      <c r="G50" s="1188"/>
      <c r="H50" s="1188"/>
      <c r="I50" s="1188"/>
      <c r="J50" s="1189"/>
      <c r="K50" s="63">
        <v>2</v>
      </c>
      <c r="L50" s="64">
        <v>0</v>
      </c>
      <c r="M50" s="64">
        <v>0</v>
      </c>
      <c r="N50" s="64" t="s">
        <v>478</v>
      </c>
      <c r="O50" s="65" t="s">
        <v>478</v>
      </c>
      <c r="P50" s="48"/>
      <c r="Q50" s="48"/>
      <c r="R50" s="48"/>
      <c r="S50" s="48"/>
      <c r="T50" s="48"/>
      <c r="U50" s="48"/>
    </row>
    <row r="51" spans="1:21" ht="30.75" customHeight="1">
      <c r="A51" s="48"/>
      <c r="B51" s="1198"/>
      <c r="C51" s="1199"/>
      <c r="D51" s="66"/>
      <c r="E51" s="1188" t="s">
        <v>18</v>
      </c>
      <c r="F51" s="1188"/>
      <c r="G51" s="1188"/>
      <c r="H51" s="1188"/>
      <c r="I51" s="1188"/>
      <c r="J51" s="1189"/>
      <c r="K51" s="63" t="s">
        <v>478</v>
      </c>
      <c r="L51" s="64" t="s">
        <v>478</v>
      </c>
      <c r="M51" s="64" t="s">
        <v>478</v>
      </c>
      <c r="N51" s="64" t="s">
        <v>478</v>
      </c>
      <c r="O51" s="65">
        <v>0</v>
      </c>
      <c r="P51" s="48"/>
      <c r="Q51" s="48"/>
      <c r="R51" s="48"/>
      <c r="S51" s="48"/>
      <c r="T51" s="48"/>
      <c r="U51" s="48"/>
    </row>
    <row r="52" spans="1:21" ht="30.75" customHeight="1">
      <c r="A52" s="48"/>
      <c r="B52" s="1186" t="s">
        <v>19</v>
      </c>
      <c r="C52" s="1187"/>
      <c r="D52" s="66"/>
      <c r="E52" s="1188" t="s">
        <v>20</v>
      </c>
      <c r="F52" s="1188"/>
      <c r="G52" s="1188"/>
      <c r="H52" s="1188"/>
      <c r="I52" s="1188"/>
      <c r="J52" s="1189"/>
      <c r="K52" s="63">
        <v>414</v>
      </c>
      <c r="L52" s="64">
        <v>424</v>
      </c>
      <c r="M52" s="64">
        <v>431</v>
      </c>
      <c r="N52" s="64">
        <v>452</v>
      </c>
      <c r="O52" s="65">
        <v>442</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105</v>
      </c>
      <c r="L53" s="69">
        <v>113</v>
      </c>
      <c r="M53" s="69">
        <v>121</v>
      </c>
      <c r="N53" s="69">
        <v>140</v>
      </c>
      <c r="O53" s="70">
        <v>159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214" t="s">
        <v>24</v>
      </c>
      <c r="C41" s="1215"/>
      <c r="D41" s="81"/>
      <c r="E41" s="1216" t="s">
        <v>25</v>
      </c>
      <c r="F41" s="1216"/>
      <c r="G41" s="1216"/>
      <c r="H41" s="1217"/>
      <c r="I41" s="82">
        <v>4032</v>
      </c>
      <c r="J41" s="83">
        <v>4127</v>
      </c>
      <c r="K41" s="83">
        <v>4047</v>
      </c>
      <c r="L41" s="83">
        <v>4046</v>
      </c>
      <c r="M41" s="84">
        <v>3990</v>
      </c>
    </row>
    <row r="42" spans="2:13" ht="27.75" customHeight="1">
      <c r="B42" s="1204"/>
      <c r="C42" s="1205"/>
      <c r="D42" s="85"/>
      <c r="E42" s="1208" t="s">
        <v>26</v>
      </c>
      <c r="F42" s="1208"/>
      <c r="G42" s="1208"/>
      <c r="H42" s="1209"/>
      <c r="I42" s="86">
        <v>4</v>
      </c>
      <c r="J42" s="87">
        <v>2</v>
      </c>
      <c r="K42" s="87" t="s">
        <v>478</v>
      </c>
      <c r="L42" s="87" t="s">
        <v>478</v>
      </c>
      <c r="M42" s="88" t="s">
        <v>478</v>
      </c>
    </row>
    <row r="43" spans="2:13" ht="27.75" customHeight="1">
      <c r="B43" s="1204"/>
      <c r="C43" s="1205"/>
      <c r="D43" s="85"/>
      <c r="E43" s="1208" t="s">
        <v>27</v>
      </c>
      <c r="F43" s="1208"/>
      <c r="G43" s="1208"/>
      <c r="H43" s="1209"/>
      <c r="I43" s="86">
        <v>1956</v>
      </c>
      <c r="J43" s="87">
        <v>1967</v>
      </c>
      <c r="K43" s="87">
        <v>1946</v>
      </c>
      <c r="L43" s="87">
        <v>1902</v>
      </c>
      <c r="M43" s="88">
        <v>1808</v>
      </c>
    </row>
    <row r="44" spans="2:13" ht="27.75" customHeight="1">
      <c r="B44" s="1204"/>
      <c r="C44" s="1205"/>
      <c r="D44" s="85"/>
      <c r="E44" s="1208" t="s">
        <v>28</v>
      </c>
      <c r="F44" s="1208"/>
      <c r="G44" s="1208"/>
      <c r="H44" s="1209"/>
      <c r="I44" s="86">
        <v>180</v>
      </c>
      <c r="J44" s="87">
        <v>162</v>
      </c>
      <c r="K44" s="87">
        <v>147</v>
      </c>
      <c r="L44" s="87">
        <v>139</v>
      </c>
      <c r="M44" s="88">
        <v>116</v>
      </c>
    </row>
    <row r="45" spans="2:13" ht="27.75" customHeight="1">
      <c r="B45" s="1204"/>
      <c r="C45" s="1205"/>
      <c r="D45" s="85"/>
      <c r="E45" s="1208" t="s">
        <v>29</v>
      </c>
      <c r="F45" s="1208"/>
      <c r="G45" s="1208"/>
      <c r="H45" s="1209"/>
      <c r="I45" s="86">
        <v>595</v>
      </c>
      <c r="J45" s="87">
        <v>555</v>
      </c>
      <c r="K45" s="87">
        <v>509</v>
      </c>
      <c r="L45" s="87">
        <v>465</v>
      </c>
      <c r="M45" s="88">
        <v>429</v>
      </c>
    </row>
    <row r="46" spans="2:13" ht="27.75" customHeight="1">
      <c r="B46" s="1204"/>
      <c r="C46" s="1205"/>
      <c r="D46" s="89"/>
      <c r="E46" s="1208" t="s">
        <v>30</v>
      </c>
      <c r="F46" s="1208"/>
      <c r="G46" s="1208"/>
      <c r="H46" s="1209"/>
      <c r="I46" s="86" t="s">
        <v>478</v>
      </c>
      <c r="J46" s="87" t="s">
        <v>478</v>
      </c>
      <c r="K46" s="87" t="s">
        <v>478</v>
      </c>
      <c r="L46" s="87" t="s">
        <v>478</v>
      </c>
      <c r="M46" s="88" t="s">
        <v>478</v>
      </c>
    </row>
    <row r="47" spans="2:13" ht="27.75" customHeight="1">
      <c r="B47" s="1204"/>
      <c r="C47" s="1205"/>
      <c r="D47" s="90"/>
      <c r="E47" s="1218" t="s">
        <v>31</v>
      </c>
      <c r="F47" s="1219"/>
      <c r="G47" s="1219"/>
      <c r="H47" s="1220"/>
      <c r="I47" s="86" t="s">
        <v>478</v>
      </c>
      <c r="J47" s="87" t="s">
        <v>478</v>
      </c>
      <c r="K47" s="87" t="s">
        <v>478</v>
      </c>
      <c r="L47" s="87" t="s">
        <v>478</v>
      </c>
      <c r="M47" s="88" t="s">
        <v>478</v>
      </c>
    </row>
    <row r="48" spans="2:13" ht="27.75" customHeight="1">
      <c r="B48" s="1204"/>
      <c r="C48" s="1205"/>
      <c r="D48" s="85"/>
      <c r="E48" s="1208" t="s">
        <v>32</v>
      </c>
      <c r="F48" s="1208"/>
      <c r="G48" s="1208"/>
      <c r="H48" s="1209"/>
      <c r="I48" s="86" t="s">
        <v>478</v>
      </c>
      <c r="J48" s="87" t="s">
        <v>478</v>
      </c>
      <c r="K48" s="87" t="s">
        <v>478</v>
      </c>
      <c r="L48" s="87" t="s">
        <v>478</v>
      </c>
      <c r="M48" s="88" t="s">
        <v>478</v>
      </c>
    </row>
    <row r="49" spans="2:13" ht="27.75" customHeight="1">
      <c r="B49" s="1206"/>
      <c r="C49" s="1207"/>
      <c r="D49" s="85"/>
      <c r="E49" s="1208" t="s">
        <v>33</v>
      </c>
      <c r="F49" s="1208"/>
      <c r="G49" s="1208"/>
      <c r="H49" s="1209"/>
      <c r="I49" s="86" t="s">
        <v>478</v>
      </c>
      <c r="J49" s="87" t="s">
        <v>478</v>
      </c>
      <c r="K49" s="87" t="s">
        <v>478</v>
      </c>
      <c r="L49" s="87" t="s">
        <v>478</v>
      </c>
      <c r="M49" s="88" t="s">
        <v>478</v>
      </c>
    </row>
    <row r="50" spans="2:13" ht="27.75" customHeight="1">
      <c r="B50" s="1202" t="s">
        <v>34</v>
      </c>
      <c r="C50" s="1203"/>
      <c r="D50" s="91"/>
      <c r="E50" s="1208" t="s">
        <v>35</v>
      </c>
      <c r="F50" s="1208"/>
      <c r="G50" s="1208"/>
      <c r="H50" s="1209"/>
      <c r="I50" s="86">
        <v>1211</v>
      </c>
      <c r="J50" s="87">
        <v>1355</v>
      </c>
      <c r="K50" s="87">
        <v>1432</v>
      </c>
      <c r="L50" s="87">
        <v>1654</v>
      </c>
      <c r="M50" s="88">
        <v>1793</v>
      </c>
    </row>
    <row r="51" spans="2:13" ht="27.75" customHeight="1">
      <c r="B51" s="1204"/>
      <c r="C51" s="1205"/>
      <c r="D51" s="85"/>
      <c r="E51" s="1208" t="s">
        <v>36</v>
      </c>
      <c r="F51" s="1208"/>
      <c r="G51" s="1208"/>
      <c r="H51" s="1209"/>
      <c r="I51" s="86">
        <v>457</v>
      </c>
      <c r="J51" s="87">
        <v>397</v>
      </c>
      <c r="K51" s="87">
        <v>343</v>
      </c>
      <c r="L51" s="87">
        <v>368</v>
      </c>
      <c r="M51" s="88">
        <v>342</v>
      </c>
    </row>
    <row r="52" spans="2:13" ht="27.75" customHeight="1">
      <c r="B52" s="1206"/>
      <c r="C52" s="1207"/>
      <c r="D52" s="85"/>
      <c r="E52" s="1208" t="s">
        <v>37</v>
      </c>
      <c r="F52" s="1208"/>
      <c r="G52" s="1208"/>
      <c r="H52" s="1209"/>
      <c r="I52" s="86">
        <v>4280</v>
      </c>
      <c r="J52" s="87">
        <v>4264</v>
      </c>
      <c r="K52" s="87">
        <v>4138</v>
      </c>
      <c r="L52" s="87">
        <v>4035</v>
      </c>
      <c r="M52" s="88">
        <v>3902</v>
      </c>
    </row>
    <row r="53" spans="2:13" ht="27.75" customHeight="1" thickBot="1">
      <c r="B53" s="1210" t="s">
        <v>21</v>
      </c>
      <c r="C53" s="1211"/>
      <c r="D53" s="92"/>
      <c r="E53" s="1212" t="s">
        <v>38</v>
      </c>
      <c r="F53" s="1212"/>
      <c r="G53" s="1212"/>
      <c r="H53" s="1213"/>
      <c r="I53" s="93">
        <v>818</v>
      </c>
      <c r="J53" s="94">
        <v>797</v>
      </c>
      <c r="K53" s="94">
        <v>735</v>
      </c>
      <c r="L53" s="94">
        <v>494</v>
      </c>
      <c r="M53" s="95">
        <v>306</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537</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537</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538</v>
      </c>
      <c r="C41" s="248"/>
      <c r="D41" s="248"/>
      <c r="E41" s="248"/>
      <c r="F41" s="248"/>
      <c r="G41" s="248"/>
      <c r="H41" s="248"/>
      <c r="I41" s="248"/>
      <c r="J41" s="248"/>
      <c r="K41" s="248"/>
      <c r="L41" s="248"/>
      <c r="M41" s="248"/>
      <c r="N41" s="248"/>
      <c r="O41" s="248"/>
      <c r="P41" s="249"/>
    </row>
    <row r="42" spans="2:17">
      <c r="B42" s="250"/>
      <c r="C42" s="246"/>
      <c r="D42" s="246"/>
      <c r="E42" s="246"/>
      <c r="F42" s="246"/>
      <c r="G42" s="353" t="s">
        <v>539</v>
      </c>
      <c r="I42" s="354"/>
      <c r="J42" s="354"/>
      <c r="K42" s="354"/>
      <c r="L42" s="246"/>
      <c r="M42" s="246"/>
      <c r="N42" s="246"/>
      <c r="O42" s="246"/>
    </row>
    <row r="43" spans="2:17">
      <c r="B43" s="250"/>
      <c r="C43" s="246"/>
      <c r="D43" s="246"/>
      <c r="E43" s="246"/>
      <c r="F43" s="246"/>
      <c r="G43" s="1221" t="s">
        <v>547</v>
      </c>
      <c r="H43" s="1222"/>
      <c r="I43" s="1222"/>
      <c r="J43" s="1222"/>
      <c r="K43" s="1222"/>
      <c r="L43" s="1222"/>
      <c r="M43" s="1222"/>
      <c r="N43" s="1222"/>
      <c r="O43" s="1223"/>
    </row>
    <row r="44" spans="2:17">
      <c r="B44" s="250"/>
      <c r="C44" s="246"/>
      <c r="D44" s="246"/>
      <c r="E44" s="246"/>
      <c r="F44" s="246"/>
      <c r="G44" s="1224"/>
      <c r="H44" s="1225"/>
      <c r="I44" s="1225"/>
      <c r="J44" s="1225"/>
      <c r="K44" s="1225"/>
      <c r="L44" s="1225"/>
      <c r="M44" s="1225"/>
      <c r="N44" s="1225"/>
      <c r="O44" s="1226"/>
    </row>
    <row r="45" spans="2:17">
      <c r="B45" s="250"/>
      <c r="C45" s="246"/>
      <c r="D45" s="246"/>
      <c r="E45" s="246"/>
      <c r="F45" s="246"/>
      <c r="G45" s="1224"/>
      <c r="H45" s="1225"/>
      <c r="I45" s="1225"/>
      <c r="J45" s="1225"/>
      <c r="K45" s="1225"/>
      <c r="L45" s="1225"/>
      <c r="M45" s="1225"/>
      <c r="N45" s="1225"/>
      <c r="O45" s="1226"/>
    </row>
    <row r="46" spans="2:17">
      <c r="B46" s="250"/>
      <c r="C46" s="246"/>
      <c r="D46" s="246"/>
      <c r="E46" s="246"/>
      <c r="F46" s="246"/>
      <c r="G46" s="1224"/>
      <c r="H46" s="1225"/>
      <c r="I46" s="1225"/>
      <c r="J46" s="1225"/>
      <c r="K46" s="1225"/>
      <c r="L46" s="1225"/>
      <c r="M46" s="1225"/>
      <c r="N46" s="1225"/>
      <c r="O46" s="1226"/>
    </row>
    <row r="47" spans="2:17">
      <c r="B47" s="250"/>
      <c r="C47" s="246"/>
      <c r="D47" s="246"/>
      <c r="E47" s="246"/>
      <c r="F47" s="246"/>
      <c r="G47" s="1227"/>
      <c r="H47" s="1228"/>
      <c r="I47" s="1228"/>
      <c r="J47" s="1228"/>
      <c r="K47" s="1228"/>
      <c r="L47" s="1228"/>
      <c r="M47" s="1228"/>
      <c r="N47" s="1228"/>
      <c r="O47" s="1229"/>
    </row>
    <row r="48" spans="2:17">
      <c r="B48" s="250"/>
      <c r="C48" s="246"/>
      <c r="D48" s="246"/>
      <c r="E48" s="246"/>
      <c r="F48" s="246"/>
      <c r="G48" s="246"/>
      <c r="H48" s="355"/>
      <c r="I48" s="355"/>
      <c r="J48" s="355"/>
    </row>
    <row r="49" spans="1:17">
      <c r="B49" s="250"/>
      <c r="C49" s="246"/>
      <c r="D49" s="246"/>
      <c r="E49" s="246"/>
      <c r="F49" s="246"/>
      <c r="G49" s="245" t="s">
        <v>540</v>
      </c>
    </row>
    <row r="50" spans="1:17">
      <c r="B50" s="250"/>
      <c r="C50" s="246"/>
      <c r="D50" s="246"/>
      <c r="E50" s="246"/>
      <c r="F50" s="246"/>
      <c r="G50" s="1230"/>
      <c r="H50" s="1231"/>
      <c r="I50" s="1231"/>
      <c r="J50" s="1232"/>
      <c r="K50" s="356" t="s">
        <v>518</v>
      </c>
      <c r="L50" s="356" t="s">
        <v>519</v>
      </c>
      <c r="M50" s="356" t="s">
        <v>520</v>
      </c>
      <c r="N50" s="356" t="s">
        <v>521</v>
      </c>
      <c r="O50" s="356" t="s">
        <v>522</v>
      </c>
    </row>
    <row r="51" spans="1:17">
      <c r="B51" s="250"/>
      <c r="C51" s="246"/>
      <c r="D51" s="246"/>
      <c r="E51" s="246"/>
      <c r="F51" s="246"/>
      <c r="G51" s="1233" t="s">
        <v>541</v>
      </c>
      <c r="H51" s="1234"/>
      <c r="I51" s="1239" t="s">
        <v>542</v>
      </c>
      <c r="J51" s="1239"/>
      <c r="K51" s="1241"/>
      <c r="L51" s="1241"/>
      <c r="M51" s="1241"/>
      <c r="N51" s="1242">
        <v>28.5</v>
      </c>
      <c r="O51" s="1241"/>
    </row>
    <row r="52" spans="1:17">
      <c r="B52" s="250"/>
      <c r="C52" s="246"/>
      <c r="D52" s="246"/>
      <c r="E52" s="246"/>
      <c r="F52" s="246"/>
      <c r="G52" s="1235"/>
      <c r="H52" s="1236"/>
      <c r="I52" s="1240"/>
      <c r="J52" s="1240"/>
      <c r="K52" s="1242"/>
      <c r="L52" s="1242"/>
      <c r="M52" s="1242"/>
      <c r="N52" s="1242"/>
      <c r="O52" s="1242"/>
    </row>
    <row r="53" spans="1:17">
      <c r="A53" s="357"/>
      <c r="B53" s="250"/>
      <c r="C53" s="246"/>
      <c r="D53" s="246"/>
      <c r="E53" s="246"/>
      <c r="F53" s="246"/>
      <c r="G53" s="1235"/>
      <c r="H53" s="1236"/>
      <c r="I53" s="1243" t="s">
        <v>548</v>
      </c>
      <c r="J53" s="1243"/>
      <c r="K53" s="1250"/>
      <c r="L53" s="1250"/>
      <c r="M53" s="1250"/>
      <c r="N53" s="1252">
        <v>39.4</v>
      </c>
      <c r="O53" s="1250"/>
    </row>
    <row r="54" spans="1:17">
      <c r="A54" s="357"/>
      <c r="B54" s="250"/>
      <c r="C54" s="246"/>
      <c r="D54" s="246"/>
      <c r="E54" s="246"/>
      <c r="F54" s="246"/>
      <c r="G54" s="1237"/>
      <c r="H54" s="1238"/>
      <c r="I54" s="1243"/>
      <c r="J54" s="1243"/>
      <c r="K54" s="1251"/>
      <c r="L54" s="1251"/>
      <c r="M54" s="1251"/>
      <c r="N54" s="1251"/>
      <c r="O54" s="1251"/>
    </row>
    <row r="55" spans="1:17">
      <c r="A55" s="357"/>
      <c r="B55" s="250"/>
      <c r="C55" s="246"/>
      <c r="D55" s="246"/>
      <c r="E55" s="246"/>
      <c r="F55" s="246"/>
      <c r="G55" s="1244" t="s">
        <v>543</v>
      </c>
      <c r="H55" s="1245"/>
      <c r="I55" s="1243" t="s">
        <v>542</v>
      </c>
      <c r="J55" s="1243"/>
      <c r="K55" s="1241"/>
      <c r="L55" s="1241"/>
      <c r="M55" s="1241"/>
      <c r="N55" s="1242">
        <v>0</v>
      </c>
      <c r="O55" s="1241"/>
    </row>
    <row r="56" spans="1:17">
      <c r="A56" s="357"/>
      <c r="B56" s="250"/>
      <c r="C56" s="246"/>
      <c r="D56" s="246"/>
      <c r="E56" s="246"/>
      <c r="F56" s="246"/>
      <c r="G56" s="1246"/>
      <c r="H56" s="1247"/>
      <c r="I56" s="1243"/>
      <c r="J56" s="1243"/>
      <c r="K56" s="1242"/>
      <c r="L56" s="1242"/>
      <c r="M56" s="1242"/>
      <c r="N56" s="1242"/>
      <c r="O56" s="1242"/>
    </row>
    <row r="57" spans="1:17" s="357" customFormat="1">
      <c r="B57" s="358"/>
      <c r="C57" s="354"/>
      <c r="D57" s="354"/>
      <c r="E57" s="354"/>
      <c r="F57" s="354"/>
      <c r="G57" s="1246"/>
      <c r="H57" s="1247"/>
      <c r="I57" s="1253" t="s">
        <v>548</v>
      </c>
      <c r="J57" s="1253"/>
      <c r="K57" s="1250"/>
      <c r="L57" s="1250"/>
      <c r="M57" s="1250"/>
      <c r="N57" s="1252">
        <v>55.8</v>
      </c>
      <c r="O57" s="1250"/>
      <c r="P57" s="359"/>
      <c r="Q57" s="358"/>
    </row>
    <row r="58" spans="1:17" s="357" customFormat="1">
      <c r="A58" s="245"/>
      <c r="B58" s="358"/>
      <c r="C58" s="354"/>
      <c r="D58" s="354"/>
      <c r="E58" s="354"/>
      <c r="F58" s="354"/>
      <c r="G58" s="1248"/>
      <c r="H58" s="1249"/>
      <c r="I58" s="1253"/>
      <c r="J58" s="1253"/>
      <c r="K58" s="1251"/>
      <c r="L58" s="1251"/>
      <c r="M58" s="1251"/>
      <c r="N58" s="1251"/>
      <c r="O58" s="1251"/>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544</v>
      </c>
      <c r="C63" s="246"/>
      <c r="D63" s="246"/>
      <c r="E63" s="246"/>
      <c r="F63" s="246"/>
      <c r="G63" s="246"/>
      <c r="H63" s="246"/>
      <c r="I63" s="246"/>
      <c r="J63" s="246"/>
      <c r="K63" s="246"/>
      <c r="L63" s="246"/>
      <c r="M63" s="246"/>
      <c r="N63" s="246"/>
      <c r="O63" s="246"/>
    </row>
    <row r="64" spans="1:17">
      <c r="B64" s="250"/>
      <c r="C64" s="246"/>
      <c r="D64" s="246"/>
      <c r="E64" s="246"/>
      <c r="F64" s="246"/>
      <c r="G64" s="353" t="s">
        <v>539</v>
      </c>
      <c r="I64" s="354"/>
      <c r="J64" s="354"/>
      <c r="K64" s="354"/>
      <c r="L64" s="246"/>
      <c r="M64" s="246"/>
      <c r="N64" s="246"/>
      <c r="O64" s="246"/>
    </row>
    <row r="65" spans="2:30">
      <c r="B65" s="250"/>
      <c r="C65" s="246"/>
      <c r="D65" s="246"/>
      <c r="E65" s="246"/>
      <c r="F65" s="246"/>
      <c r="G65" s="1221" t="s">
        <v>549</v>
      </c>
      <c r="H65" s="1222"/>
      <c r="I65" s="1222"/>
      <c r="J65" s="1222"/>
      <c r="K65" s="1222"/>
      <c r="L65" s="1222"/>
      <c r="M65" s="1222"/>
      <c r="N65" s="1222"/>
      <c r="O65" s="1223"/>
    </row>
    <row r="66" spans="2:30">
      <c r="B66" s="250"/>
      <c r="C66" s="246"/>
      <c r="D66" s="246"/>
      <c r="E66" s="246"/>
      <c r="F66" s="246"/>
      <c r="G66" s="1224"/>
      <c r="H66" s="1225"/>
      <c r="I66" s="1225"/>
      <c r="J66" s="1225"/>
      <c r="K66" s="1225"/>
      <c r="L66" s="1225"/>
      <c r="M66" s="1225"/>
      <c r="N66" s="1225"/>
      <c r="O66" s="1226"/>
    </row>
    <row r="67" spans="2:30">
      <c r="B67" s="250"/>
      <c r="C67" s="246"/>
      <c r="D67" s="246"/>
      <c r="E67" s="246"/>
      <c r="F67" s="246"/>
      <c r="G67" s="1224"/>
      <c r="H67" s="1225"/>
      <c r="I67" s="1225"/>
      <c r="J67" s="1225"/>
      <c r="K67" s="1225"/>
      <c r="L67" s="1225"/>
      <c r="M67" s="1225"/>
      <c r="N67" s="1225"/>
      <c r="O67" s="1226"/>
    </row>
    <row r="68" spans="2:30">
      <c r="B68" s="250"/>
      <c r="C68" s="246"/>
      <c r="D68" s="246"/>
      <c r="E68" s="246"/>
      <c r="F68" s="246"/>
      <c r="G68" s="1224"/>
      <c r="H68" s="1225"/>
      <c r="I68" s="1225"/>
      <c r="J68" s="1225"/>
      <c r="K68" s="1225"/>
      <c r="L68" s="1225"/>
      <c r="M68" s="1225"/>
      <c r="N68" s="1225"/>
      <c r="O68" s="1226"/>
    </row>
    <row r="69" spans="2:30">
      <c r="B69" s="250"/>
      <c r="C69" s="246"/>
      <c r="D69" s="246"/>
      <c r="E69" s="246"/>
      <c r="F69" s="246"/>
      <c r="G69" s="1227"/>
      <c r="H69" s="1228"/>
      <c r="I69" s="1228"/>
      <c r="J69" s="1228"/>
      <c r="K69" s="1228"/>
      <c r="L69" s="1228"/>
      <c r="M69" s="1228"/>
      <c r="N69" s="1228"/>
      <c r="O69" s="1229"/>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545</v>
      </c>
      <c r="I71" s="370"/>
      <c r="J71" s="366"/>
      <c r="K71" s="366"/>
      <c r="L71" s="367"/>
      <c r="M71" s="366"/>
      <c r="N71" s="367"/>
      <c r="O71" s="368"/>
    </row>
    <row r="72" spans="2:30">
      <c r="B72" s="250"/>
      <c r="C72" s="246"/>
      <c r="D72" s="246"/>
      <c r="E72" s="246"/>
      <c r="F72" s="246"/>
      <c r="G72" s="1230"/>
      <c r="H72" s="1231"/>
      <c r="I72" s="1231"/>
      <c r="J72" s="1232"/>
      <c r="K72" s="356" t="s">
        <v>518</v>
      </c>
      <c r="L72" s="356" t="s">
        <v>519</v>
      </c>
      <c r="M72" s="356" t="s">
        <v>520</v>
      </c>
      <c r="N72" s="356" t="s">
        <v>521</v>
      </c>
      <c r="O72" s="356" t="s">
        <v>522</v>
      </c>
    </row>
    <row r="73" spans="2:30">
      <c r="B73" s="250"/>
      <c r="C73" s="246"/>
      <c r="D73" s="246"/>
      <c r="E73" s="246"/>
      <c r="F73" s="246"/>
      <c r="G73" s="1233" t="s">
        <v>541</v>
      </c>
      <c r="H73" s="1234"/>
      <c r="I73" s="1239" t="s">
        <v>542</v>
      </c>
      <c r="J73" s="1239"/>
      <c r="K73" s="1254">
        <v>49.2</v>
      </c>
      <c r="L73" s="1254">
        <v>47.6</v>
      </c>
      <c r="M73" s="1242">
        <v>45.1</v>
      </c>
      <c r="N73" s="1242">
        <v>28.5</v>
      </c>
      <c r="O73" s="1242">
        <v>18.100000000000001</v>
      </c>
      <c r="S73" s="245">
        <v>9.9</v>
      </c>
    </row>
    <row r="74" spans="2:30">
      <c r="B74" s="250"/>
      <c r="C74" s="246"/>
      <c r="D74" s="246"/>
      <c r="E74" s="246"/>
      <c r="F74" s="246"/>
      <c r="G74" s="1235"/>
      <c r="H74" s="1236"/>
      <c r="I74" s="1240"/>
      <c r="J74" s="1240"/>
      <c r="K74" s="1254"/>
      <c r="L74" s="1254"/>
      <c r="M74" s="1242"/>
      <c r="N74" s="1242"/>
      <c r="O74" s="1242"/>
    </row>
    <row r="75" spans="2:30">
      <c r="B75" s="250"/>
      <c r="C75" s="246"/>
      <c r="D75" s="246"/>
      <c r="E75" s="246"/>
      <c r="F75" s="246"/>
      <c r="G75" s="1235"/>
      <c r="H75" s="1236"/>
      <c r="I75" s="1243" t="s">
        <v>546</v>
      </c>
      <c r="J75" s="1243"/>
      <c r="K75" s="1252">
        <v>6.1</v>
      </c>
      <c r="L75" s="1252">
        <v>6.3</v>
      </c>
      <c r="M75" s="1252">
        <v>6.8</v>
      </c>
      <c r="N75" s="1252">
        <v>7.4</v>
      </c>
      <c r="O75" s="1252">
        <v>8.3000000000000007</v>
      </c>
      <c r="U75" s="245">
        <v>81.2</v>
      </c>
      <c r="W75" s="245">
        <v>87.2</v>
      </c>
      <c r="Y75" s="245">
        <v>99.8</v>
      </c>
      <c r="AA75" s="245">
        <v>109.5</v>
      </c>
      <c r="AC75" s="245">
        <v>115.2</v>
      </c>
    </row>
    <row r="76" spans="2:30">
      <c r="B76" s="250"/>
      <c r="C76" s="246"/>
      <c r="D76" s="246"/>
      <c r="E76" s="246"/>
      <c r="F76" s="246"/>
      <c r="G76" s="1237"/>
      <c r="H76" s="1238"/>
      <c r="I76" s="1243"/>
      <c r="J76" s="1243"/>
      <c r="K76" s="1251"/>
      <c r="L76" s="1251"/>
      <c r="M76" s="1251"/>
      <c r="N76" s="1251"/>
      <c r="O76" s="1251"/>
    </row>
    <row r="77" spans="2:30">
      <c r="B77" s="250"/>
      <c r="C77" s="246"/>
      <c r="D77" s="246"/>
      <c r="E77" s="246"/>
      <c r="F77" s="246"/>
      <c r="G77" s="1244" t="s">
        <v>543</v>
      </c>
      <c r="H77" s="1245"/>
      <c r="I77" s="1243" t="s">
        <v>542</v>
      </c>
      <c r="J77" s="1243"/>
      <c r="K77" s="1254">
        <v>0</v>
      </c>
      <c r="L77" s="1254">
        <v>0</v>
      </c>
      <c r="M77" s="1242">
        <v>0</v>
      </c>
      <c r="N77" s="1242">
        <v>0</v>
      </c>
      <c r="O77" s="1242">
        <v>0</v>
      </c>
      <c r="R77" s="245">
        <v>12.3</v>
      </c>
      <c r="T77" s="245">
        <v>11.1</v>
      </c>
    </row>
    <row r="78" spans="2:30">
      <c r="B78" s="250"/>
      <c r="C78" s="246"/>
      <c r="D78" s="246"/>
      <c r="E78" s="246"/>
      <c r="F78" s="246"/>
      <c r="G78" s="1246"/>
      <c r="H78" s="1247"/>
      <c r="I78" s="1243"/>
      <c r="J78" s="1243"/>
      <c r="K78" s="1254"/>
      <c r="L78" s="1254"/>
      <c r="M78" s="1242"/>
      <c r="N78" s="1242"/>
      <c r="O78" s="1242"/>
    </row>
    <row r="79" spans="2:30">
      <c r="B79" s="250"/>
      <c r="C79" s="246"/>
      <c r="D79" s="246"/>
      <c r="E79" s="246"/>
      <c r="F79" s="246"/>
      <c r="G79" s="1246"/>
      <c r="H79" s="1247"/>
      <c r="I79" s="1255" t="s">
        <v>546</v>
      </c>
      <c r="J79" s="1253"/>
      <c r="K79" s="1256">
        <v>8.5</v>
      </c>
      <c r="L79" s="1256">
        <v>7.9</v>
      </c>
      <c r="M79" s="1256">
        <v>6.9</v>
      </c>
      <c r="N79" s="1256">
        <v>7.2</v>
      </c>
      <c r="O79" s="1256">
        <v>6</v>
      </c>
      <c r="V79" s="245">
        <v>53.5</v>
      </c>
      <c r="X79" s="245">
        <v>48.2</v>
      </c>
      <c r="Z79" s="245">
        <v>34.200000000000003</v>
      </c>
      <c r="AB79" s="245">
        <v>30.3</v>
      </c>
      <c r="AD79" s="245">
        <v>28.9</v>
      </c>
    </row>
    <row r="80" spans="2:30">
      <c r="B80" s="250"/>
      <c r="C80" s="246"/>
      <c r="D80" s="246"/>
      <c r="E80" s="246"/>
      <c r="F80" s="246"/>
      <c r="G80" s="1248"/>
      <c r="H80" s="1249"/>
      <c r="I80" s="1253"/>
      <c r="J80" s="1253"/>
      <c r="K80" s="1256"/>
      <c r="L80" s="1256"/>
      <c r="M80" s="1256"/>
      <c r="N80" s="1256"/>
      <c r="O80" s="1256"/>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517</v>
      </c>
      <c r="G2" s="113"/>
      <c r="H2" s="114"/>
    </row>
    <row r="3" spans="1:8">
      <c r="A3" s="110" t="s">
        <v>510</v>
      </c>
      <c r="B3" s="115"/>
      <c r="C3" s="116"/>
      <c r="D3" s="117">
        <v>144180</v>
      </c>
      <c r="E3" s="118"/>
      <c r="F3" s="119">
        <v>221823</v>
      </c>
      <c r="G3" s="120"/>
      <c r="H3" s="121"/>
    </row>
    <row r="4" spans="1:8">
      <c r="A4" s="122"/>
      <c r="B4" s="123"/>
      <c r="C4" s="124"/>
      <c r="D4" s="125">
        <v>31496</v>
      </c>
      <c r="E4" s="126"/>
      <c r="F4" s="127">
        <v>104431</v>
      </c>
      <c r="G4" s="128"/>
      <c r="H4" s="129"/>
    </row>
    <row r="5" spans="1:8">
      <c r="A5" s="110" t="s">
        <v>512</v>
      </c>
      <c r="B5" s="115"/>
      <c r="C5" s="116"/>
      <c r="D5" s="117">
        <v>342796</v>
      </c>
      <c r="E5" s="118"/>
      <c r="F5" s="119">
        <v>263041</v>
      </c>
      <c r="G5" s="120"/>
      <c r="H5" s="121"/>
    </row>
    <row r="6" spans="1:8">
      <c r="A6" s="122"/>
      <c r="B6" s="123"/>
      <c r="C6" s="124"/>
      <c r="D6" s="125">
        <v>32073</v>
      </c>
      <c r="E6" s="126"/>
      <c r="F6" s="127">
        <v>103171</v>
      </c>
      <c r="G6" s="128"/>
      <c r="H6" s="129"/>
    </row>
    <row r="7" spans="1:8">
      <c r="A7" s="110" t="s">
        <v>513</v>
      </c>
      <c r="B7" s="115"/>
      <c r="C7" s="116"/>
      <c r="D7" s="117">
        <v>122402</v>
      </c>
      <c r="E7" s="118"/>
      <c r="F7" s="119">
        <v>272886</v>
      </c>
      <c r="G7" s="120"/>
      <c r="H7" s="121"/>
    </row>
    <row r="8" spans="1:8">
      <c r="A8" s="122"/>
      <c r="B8" s="123"/>
      <c r="C8" s="124"/>
      <c r="D8" s="125">
        <v>22929</v>
      </c>
      <c r="E8" s="126"/>
      <c r="F8" s="127">
        <v>125724</v>
      </c>
      <c r="G8" s="128"/>
      <c r="H8" s="129"/>
    </row>
    <row r="9" spans="1:8">
      <c r="A9" s="110" t="s">
        <v>514</v>
      </c>
      <c r="B9" s="115"/>
      <c r="C9" s="116"/>
      <c r="D9" s="117">
        <v>153265</v>
      </c>
      <c r="E9" s="118"/>
      <c r="F9" s="119">
        <v>245039</v>
      </c>
      <c r="G9" s="120"/>
      <c r="H9" s="121"/>
    </row>
    <row r="10" spans="1:8">
      <c r="A10" s="122"/>
      <c r="B10" s="123"/>
      <c r="C10" s="124"/>
      <c r="D10" s="125">
        <v>52803</v>
      </c>
      <c r="E10" s="126"/>
      <c r="F10" s="127">
        <v>108922</v>
      </c>
      <c r="G10" s="128"/>
      <c r="H10" s="129"/>
    </row>
    <row r="11" spans="1:8">
      <c r="A11" s="110" t="s">
        <v>515</v>
      </c>
      <c r="B11" s="115"/>
      <c r="C11" s="116"/>
      <c r="D11" s="117">
        <v>235497</v>
      </c>
      <c r="E11" s="118"/>
      <c r="F11" s="119">
        <v>237994</v>
      </c>
      <c r="G11" s="120"/>
      <c r="H11" s="121"/>
    </row>
    <row r="12" spans="1:8">
      <c r="A12" s="122"/>
      <c r="B12" s="123"/>
      <c r="C12" s="130"/>
      <c r="D12" s="125">
        <v>56651</v>
      </c>
      <c r="E12" s="126"/>
      <c r="F12" s="127">
        <v>110361</v>
      </c>
      <c r="G12" s="128"/>
      <c r="H12" s="129"/>
    </row>
    <row r="13" spans="1:8">
      <c r="A13" s="110"/>
      <c r="B13" s="115"/>
      <c r="C13" s="131"/>
      <c r="D13" s="132">
        <v>199628</v>
      </c>
      <c r="E13" s="133"/>
      <c r="F13" s="134">
        <v>248157</v>
      </c>
      <c r="G13" s="135"/>
      <c r="H13" s="121"/>
    </row>
    <row r="14" spans="1:8">
      <c r="A14" s="122"/>
      <c r="B14" s="123"/>
      <c r="C14" s="124"/>
      <c r="D14" s="125">
        <v>39190</v>
      </c>
      <c r="E14" s="126"/>
      <c r="F14" s="127">
        <v>110522</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7.24</v>
      </c>
      <c r="C19" s="136">
        <f>ROUND(VALUE(SUBSTITUTE(実質収支比率等に係る経年分析!G$48,"▲","-")),2)</f>
        <v>5.49</v>
      </c>
      <c r="D19" s="136">
        <f>ROUND(VALUE(SUBSTITUTE(実質収支比率等に係る経年分析!H$48,"▲","-")),2)</f>
        <v>3.08</v>
      </c>
      <c r="E19" s="136">
        <f>ROUND(VALUE(SUBSTITUTE(実質収支比率等に係る経年分析!I$48,"▲","-")),2)</f>
        <v>4.83</v>
      </c>
      <c r="F19" s="136">
        <f>ROUND(VALUE(SUBSTITUTE(実質収支比率等に係る経年分析!J$48,"▲","-")),2)</f>
        <v>4.28</v>
      </c>
    </row>
    <row r="20" spans="1:11">
      <c r="A20" s="136" t="s">
        <v>43</v>
      </c>
      <c r="B20" s="136">
        <f>ROUND(VALUE(SUBSTITUTE(実質収支比率等に係る経年分析!F$47,"▲","-")),2)</f>
        <v>25.12</v>
      </c>
      <c r="C20" s="136">
        <f>ROUND(VALUE(SUBSTITUTE(実質収支比率等に係る経年分析!G$47,"▲","-")),2)</f>
        <v>29.29</v>
      </c>
      <c r="D20" s="136">
        <f>ROUND(VALUE(SUBSTITUTE(実質収支比率等に係る経年分析!H$47,"▲","-")),2)</f>
        <v>32.770000000000003</v>
      </c>
      <c r="E20" s="136">
        <f>ROUND(VALUE(SUBSTITUTE(実質収支比率等に係る経年分析!I$47,"▲","-")),2)</f>
        <v>34.18</v>
      </c>
      <c r="F20" s="136">
        <f>ROUND(VALUE(SUBSTITUTE(実質収支比率等に係る経年分析!J$47,"▲","-")),2)</f>
        <v>37.47</v>
      </c>
    </row>
    <row r="21" spans="1:11">
      <c r="A21" s="136" t="s">
        <v>44</v>
      </c>
      <c r="B21" s="136">
        <f>IF(ISNUMBER(VALUE(SUBSTITUTE(実質収支比率等に係る経年分析!F$49,"▲","-"))),ROUND(VALUE(SUBSTITUTE(実質収支比率等に係る経年分析!F$49,"▲","-")),2),NA())</f>
        <v>4.92</v>
      </c>
      <c r="C21" s="136">
        <f>IF(ISNUMBER(VALUE(SUBSTITUTE(実質収支比率等に係る経年分析!G$49,"▲","-"))),ROUND(VALUE(SUBSTITUTE(実質収支比率等に係る経年分析!G$49,"▲","-")),2),NA())</f>
        <v>2.71</v>
      </c>
      <c r="D21" s="136">
        <f>IF(ISNUMBER(VALUE(SUBSTITUTE(実質収支比率等に係る経年分析!H$49,"▲","-"))),ROUND(VALUE(SUBSTITUTE(実質収支比率等に係る経年分析!H$49,"▲","-")),2),NA())</f>
        <v>0.43</v>
      </c>
      <c r="E21" s="136">
        <f>IF(ISNUMBER(VALUE(SUBSTITUTE(実質収支比率等に係る経年分析!I$49,"▲","-"))),ROUND(VALUE(SUBSTITUTE(実質収支比率等に係る経年分析!I$49,"▲","-")),2),NA())</f>
        <v>5.22</v>
      </c>
      <c r="F21" s="136">
        <f>IF(ISNUMBER(VALUE(SUBSTITUTE(実質収支比率等に係る経年分析!J$49,"▲","-"))),ROUND(VALUE(SUBSTITUTE(実質収支比率等に係る経年分析!J$49,"▲","-")),2),NA())</f>
        <v>1.81</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c r="A31" s="137" t="str">
        <f>IF(連結実質赤字比率に係る赤字・黒字の構成分析!C$39="",NA(),連結実質赤字比率に係る赤字・黒字の構成分析!C$39)</f>
        <v>公共下水道事業特別会計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c r="A32" s="137" t="str">
        <f>IF(連結実質赤字比率に係る赤字・黒字の構成分析!C$38="",NA(),連結実質赤字比率に係る赤字・黒字の構成分析!C$38)</f>
        <v>簡易水道事業特別会計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v>
      </c>
    </row>
    <row r="33" spans="1:16">
      <c r="A33" s="137" t="str">
        <f>IF(連結実質赤字比率に係る赤字・黒字の構成分析!C$37="",NA(),連結実質赤字比率に係る赤字・黒字の構成分析!C$37)</f>
        <v>後期高齢者医療特別会計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v>
      </c>
    </row>
    <row r="34" spans="1:16">
      <c r="A34" s="137" t="str">
        <f>IF(連結実質赤字比率に係る赤字・黒字の構成分析!C$36="",NA(),連結実質赤字比率に係る赤字・黒字の構成分析!C$36)</f>
        <v>介護保険サービス事業特別会計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0.43</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0.83</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0.8</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0.76</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0.27</v>
      </c>
    </row>
    <row r="35" spans="1:16">
      <c r="A35" s="137" t="str">
        <f>IF(連結実質赤字比率に係る赤字・黒字の構成分析!C$35="",NA(),連結実質赤字比率に係る赤字・黒字の構成分析!C$35)</f>
        <v>国民健康保険事業特別会計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1.49</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0</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0</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0</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0.61</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7.24</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5.49</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3.08</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4.83</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4.2699999999999996</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414</v>
      </c>
      <c r="E42" s="138"/>
      <c r="F42" s="138"/>
      <c r="G42" s="138">
        <f>'実質公債費比率（分子）の構造'!L$52</f>
        <v>424</v>
      </c>
      <c r="H42" s="138"/>
      <c r="I42" s="138"/>
      <c r="J42" s="138">
        <f>'実質公債費比率（分子）の構造'!M$52</f>
        <v>431</v>
      </c>
      <c r="K42" s="138"/>
      <c r="L42" s="138"/>
      <c r="M42" s="138">
        <f>'実質公債費比率（分子）の構造'!N$52</f>
        <v>452</v>
      </c>
      <c r="N42" s="138"/>
      <c r="O42" s="138"/>
      <c r="P42" s="138">
        <f>'実質公債費比率（分子）の構造'!O$52</f>
        <v>442</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f>'実質公債費比率（分子）の構造'!O$51</f>
        <v>0</v>
      </c>
      <c r="O43" s="138"/>
      <c r="P43" s="138"/>
    </row>
    <row r="44" spans="1:16">
      <c r="A44" s="138" t="s">
        <v>53</v>
      </c>
      <c r="B44" s="138">
        <f>'実質公債費比率（分子）の構造'!K$50</f>
        <v>2</v>
      </c>
      <c r="C44" s="138"/>
      <c r="D44" s="138"/>
      <c r="E44" s="138">
        <f>'実質公債費比率（分子）の構造'!L$50</f>
        <v>0</v>
      </c>
      <c r="F44" s="138"/>
      <c r="G44" s="138"/>
      <c r="H44" s="138">
        <f>'実質公債費比率（分子）の構造'!M$50</f>
        <v>0</v>
      </c>
      <c r="I44" s="138"/>
      <c r="J44" s="138"/>
      <c r="K44" s="138" t="str">
        <f>'実質公債費比率（分子）の構造'!N$50</f>
        <v>-</v>
      </c>
      <c r="L44" s="138"/>
      <c r="M44" s="138"/>
      <c r="N44" s="138" t="str">
        <f>'実質公債費比率（分子）の構造'!O$50</f>
        <v>-</v>
      </c>
      <c r="O44" s="138"/>
      <c r="P44" s="138"/>
    </row>
    <row r="45" spans="1:16">
      <c r="A45" s="138" t="s">
        <v>54</v>
      </c>
      <c r="B45" s="138">
        <f>'実質公債費比率（分子）の構造'!K$49</f>
        <v>23</v>
      </c>
      <c r="C45" s="138"/>
      <c r="D45" s="138"/>
      <c r="E45" s="138">
        <f>'実質公債費比率（分子）の構造'!L$49</f>
        <v>22</v>
      </c>
      <c r="F45" s="138"/>
      <c r="G45" s="138"/>
      <c r="H45" s="138">
        <f>'実質公債費比率（分子）の構造'!M$49</f>
        <v>18</v>
      </c>
      <c r="I45" s="138"/>
      <c r="J45" s="138"/>
      <c r="K45" s="138">
        <f>'実質公債費比率（分子）の構造'!N$49</f>
        <v>24</v>
      </c>
      <c r="L45" s="138"/>
      <c r="M45" s="138"/>
      <c r="N45" s="138">
        <f>'実質公債費比率（分子）の構造'!O$49</f>
        <v>24</v>
      </c>
      <c r="O45" s="138"/>
      <c r="P45" s="138"/>
    </row>
    <row r="46" spans="1:16">
      <c r="A46" s="138" t="s">
        <v>55</v>
      </c>
      <c r="B46" s="138">
        <f>'実質公債費比率（分子）の構造'!K$48</f>
        <v>102</v>
      </c>
      <c r="C46" s="138"/>
      <c r="D46" s="138"/>
      <c r="E46" s="138">
        <f>'実質公債費比率（分子）の構造'!L$48</f>
        <v>117</v>
      </c>
      <c r="F46" s="138"/>
      <c r="G46" s="138"/>
      <c r="H46" s="138">
        <f>'実質公債費比率（分子）の構造'!M$48</f>
        <v>124</v>
      </c>
      <c r="I46" s="138"/>
      <c r="J46" s="138"/>
      <c r="K46" s="138">
        <f>'実質公債費比率（分子）の構造'!N$48</f>
        <v>135</v>
      </c>
      <c r="L46" s="138"/>
      <c r="M46" s="138"/>
      <c r="N46" s="138">
        <f>'実質公債費比率（分子）の構造'!O$48</f>
        <v>141</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392</v>
      </c>
      <c r="C49" s="138"/>
      <c r="D49" s="138"/>
      <c r="E49" s="138">
        <f>'実質公債費比率（分子）の構造'!L$45</f>
        <v>398</v>
      </c>
      <c r="F49" s="138"/>
      <c r="G49" s="138"/>
      <c r="H49" s="138">
        <f>'実質公債費比率（分子）の構造'!M$45</f>
        <v>410</v>
      </c>
      <c r="I49" s="138"/>
      <c r="J49" s="138"/>
      <c r="K49" s="138">
        <f>'実質公債費比率（分子）の構造'!N$45</f>
        <v>433</v>
      </c>
      <c r="L49" s="138"/>
      <c r="M49" s="138"/>
      <c r="N49" s="138">
        <f>'実質公債費比率（分子）の構造'!O$45</f>
        <v>436</v>
      </c>
      <c r="O49" s="138"/>
      <c r="P49" s="138"/>
    </row>
    <row r="50" spans="1:16">
      <c r="A50" s="138" t="s">
        <v>59</v>
      </c>
      <c r="B50" s="138" t="e">
        <f>NA()</f>
        <v>#N/A</v>
      </c>
      <c r="C50" s="138">
        <f>IF(ISNUMBER('実質公債費比率（分子）の構造'!K$53),'実質公債費比率（分子）の構造'!K$53,NA())</f>
        <v>105</v>
      </c>
      <c r="D50" s="138" t="e">
        <f>NA()</f>
        <v>#N/A</v>
      </c>
      <c r="E50" s="138" t="e">
        <f>NA()</f>
        <v>#N/A</v>
      </c>
      <c r="F50" s="138">
        <f>IF(ISNUMBER('実質公債費比率（分子）の構造'!L$53),'実質公債費比率（分子）の構造'!L$53,NA())</f>
        <v>113</v>
      </c>
      <c r="G50" s="138" t="e">
        <f>NA()</f>
        <v>#N/A</v>
      </c>
      <c r="H50" s="138" t="e">
        <f>NA()</f>
        <v>#N/A</v>
      </c>
      <c r="I50" s="138">
        <f>IF(ISNUMBER('実質公債費比率（分子）の構造'!M$53),'実質公債費比率（分子）の構造'!M$53,NA())</f>
        <v>121</v>
      </c>
      <c r="J50" s="138" t="e">
        <f>NA()</f>
        <v>#N/A</v>
      </c>
      <c r="K50" s="138" t="e">
        <f>NA()</f>
        <v>#N/A</v>
      </c>
      <c r="L50" s="138">
        <f>IF(ISNUMBER('実質公債費比率（分子）の構造'!N$53),'実質公債費比率（分子）の構造'!N$53,NA())</f>
        <v>140</v>
      </c>
      <c r="M50" s="138" t="e">
        <f>NA()</f>
        <v>#N/A</v>
      </c>
      <c r="N50" s="138" t="e">
        <f>NA()</f>
        <v>#N/A</v>
      </c>
      <c r="O50" s="138">
        <f>IF(ISNUMBER('実質公債費比率（分子）の構造'!O$53),'実質公債費比率（分子）の構造'!O$53,NA())</f>
        <v>159</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4280</v>
      </c>
      <c r="E56" s="137"/>
      <c r="F56" s="137"/>
      <c r="G56" s="137">
        <f>'将来負担比率（分子）の構造'!J$52</f>
        <v>4264</v>
      </c>
      <c r="H56" s="137"/>
      <c r="I56" s="137"/>
      <c r="J56" s="137">
        <f>'将来負担比率（分子）の構造'!K$52</f>
        <v>4138</v>
      </c>
      <c r="K56" s="137"/>
      <c r="L56" s="137"/>
      <c r="M56" s="137">
        <f>'将来負担比率（分子）の構造'!L$52</f>
        <v>4035</v>
      </c>
      <c r="N56" s="137"/>
      <c r="O56" s="137"/>
      <c r="P56" s="137">
        <f>'将来負担比率（分子）の構造'!M$52</f>
        <v>3902</v>
      </c>
    </row>
    <row r="57" spans="1:16">
      <c r="A57" s="137" t="s">
        <v>36</v>
      </c>
      <c r="B57" s="137"/>
      <c r="C57" s="137"/>
      <c r="D57" s="137">
        <f>'将来負担比率（分子）の構造'!I$51</f>
        <v>457</v>
      </c>
      <c r="E57" s="137"/>
      <c r="F57" s="137"/>
      <c r="G57" s="137">
        <f>'将来負担比率（分子）の構造'!J$51</f>
        <v>397</v>
      </c>
      <c r="H57" s="137"/>
      <c r="I57" s="137"/>
      <c r="J57" s="137">
        <f>'将来負担比率（分子）の構造'!K$51</f>
        <v>343</v>
      </c>
      <c r="K57" s="137"/>
      <c r="L57" s="137"/>
      <c r="M57" s="137">
        <f>'将来負担比率（分子）の構造'!L$51</f>
        <v>368</v>
      </c>
      <c r="N57" s="137"/>
      <c r="O57" s="137"/>
      <c r="P57" s="137">
        <f>'将来負担比率（分子）の構造'!M$51</f>
        <v>342</v>
      </c>
    </row>
    <row r="58" spans="1:16">
      <c r="A58" s="137" t="s">
        <v>35</v>
      </c>
      <c r="B58" s="137"/>
      <c r="C58" s="137"/>
      <c r="D58" s="137">
        <f>'将来負担比率（分子）の構造'!I$50</f>
        <v>1211</v>
      </c>
      <c r="E58" s="137"/>
      <c r="F58" s="137"/>
      <c r="G58" s="137">
        <f>'将来負担比率（分子）の構造'!J$50</f>
        <v>1355</v>
      </c>
      <c r="H58" s="137"/>
      <c r="I58" s="137"/>
      <c r="J58" s="137">
        <f>'将来負担比率（分子）の構造'!K$50</f>
        <v>1432</v>
      </c>
      <c r="K58" s="137"/>
      <c r="L58" s="137"/>
      <c r="M58" s="137">
        <f>'将来負担比率（分子）の構造'!L$50</f>
        <v>1654</v>
      </c>
      <c r="N58" s="137"/>
      <c r="O58" s="137"/>
      <c r="P58" s="137">
        <f>'将来負担比率（分子）の構造'!M$50</f>
        <v>1793</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595</v>
      </c>
      <c r="C62" s="137"/>
      <c r="D62" s="137"/>
      <c r="E62" s="137">
        <f>'将来負担比率（分子）の構造'!J$45</f>
        <v>555</v>
      </c>
      <c r="F62" s="137"/>
      <c r="G62" s="137"/>
      <c r="H62" s="137">
        <f>'将来負担比率（分子）の構造'!K$45</f>
        <v>509</v>
      </c>
      <c r="I62" s="137"/>
      <c r="J62" s="137"/>
      <c r="K62" s="137">
        <f>'将来負担比率（分子）の構造'!L$45</f>
        <v>465</v>
      </c>
      <c r="L62" s="137"/>
      <c r="M62" s="137"/>
      <c r="N62" s="137">
        <f>'将来負担比率（分子）の構造'!M$45</f>
        <v>429</v>
      </c>
      <c r="O62" s="137"/>
      <c r="P62" s="137"/>
    </row>
    <row r="63" spans="1:16">
      <c r="A63" s="137" t="s">
        <v>28</v>
      </c>
      <c r="B63" s="137">
        <f>'将来負担比率（分子）の構造'!I$44</f>
        <v>180</v>
      </c>
      <c r="C63" s="137"/>
      <c r="D63" s="137"/>
      <c r="E63" s="137">
        <f>'将来負担比率（分子）の構造'!J$44</f>
        <v>162</v>
      </c>
      <c r="F63" s="137"/>
      <c r="G63" s="137"/>
      <c r="H63" s="137">
        <f>'将来負担比率（分子）の構造'!K$44</f>
        <v>147</v>
      </c>
      <c r="I63" s="137"/>
      <c r="J63" s="137"/>
      <c r="K63" s="137">
        <f>'将来負担比率（分子）の構造'!L$44</f>
        <v>139</v>
      </c>
      <c r="L63" s="137"/>
      <c r="M63" s="137"/>
      <c r="N63" s="137">
        <f>'将来負担比率（分子）の構造'!M$44</f>
        <v>116</v>
      </c>
      <c r="O63" s="137"/>
      <c r="P63" s="137"/>
    </row>
    <row r="64" spans="1:16">
      <c r="A64" s="137" t="s">
        <v>27</v>
      </c>
      <c r="B64" s="137">
        <f>'将来負担比率（分子）の構造'!I$43</f>
        <v>1956</v>
      </c>
      <c r="C64" s="137"/>
      <c r="D64" s="137"/>
      <c r="E64" s="137">
        <f>'将来負担比率（分子）の構造'!J$43</f>
        <v>1967</v>
      </c>
      <c r="F64" s="137"/>
      <c r="G64" s="137"/>
      <c r="H64" s="137">
        <f>'将来負担比率（分子）の構造'!K$43</f>
        <v>1946</v>
      </c>
      <c r="I64" s="137"/>
      <c r="J64" s="137"/>
      <c r="K64" s="137">
        <f>'将来負担比率（分子）の構造'!L$43</f>
        <v>1902</v>
      </c>
      <c r="L64" s="137"/>
      <c r="M64" s="137"/>
      <c r="N64" s="137">
        <f>'将来負担比率（分子）の構造'!M$43</f>
        <v>1808</v>
      </c>
      <c r="O64" s="137"/>
      <c r="P64" s="137"/>
    </row>
    <row r="65" spans="1:16">
      <c r="A65" s="137" t="s">
        <v>26</v>
      </c>
      <c r="B65" s="137">
        <f>'将来負担比率（分子）の構造'!I$42</f>
        <v>4</v>
      </c>
      <c r="C65" s="137"/>
      <c r="D65" s="137"/>
      <c r="E65" s="137">
        <f>'将来負担比率（分子）の構造'!J$42</f>
        <v>2</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4032</v>
      </c>
      <c r="C66" s="137"/>
      <c r="D66" s="137"/>
      <c r="E66" s="137">
        <f>'将来負担比率（分子）の構造'!J$41</f>
        <v>4127</v>
      </c>
      <c r="F66" s="137"/>
      <c r="G66" s="137"/>
      <c r="H66" s="137">
        <f>'将来負担比率（分子）の構造'!K$41</f>
        <v>4047</v>
      </c>
      <c r="I66" s="137"/>
      <c r="J66" s="137"/>
      <c r="K66" s="137">
        <f>'将来負担比率（分子）の構造'!L$41</f>
        <v>4046</v>
      </c>
      <c r="L66" s="137"/>
      <c r="M66" s="137"/>
      <c r="N66" s="137">
        <f>'将来負担比率（分子）の構造'!M$41</f>
        <v>3990</v>
      </c>
      <c r="O66" s="137"/>
      <c r="P66" s="137"/>
    </row>
    <row r="67" spans="1:16">
      <c r="A67" s="137" t="s">
        <v>63</v>
      </c>
      <c r="B67" s="137" t="e">
        <f>NA()</f>
        <v>#N/A</v>
      </c>
      <c r="C67" s="137">
        <f>IF(ISNUMBER('将来負担比率（分子）の構造'!I$53), IF('将来負担比率（分子）の構造'!I$53 &lt; 0, 0, '将来負担比率（分子）の構造'!I$53), NA())</f>
        <v>818</v>
      </c>
      <c r="D67" s="137" t="e">
        <f>NA()</f>
        <v>#N/A</v>
      </c>
      <c r="E67" s="137" t="e">
        <f>NA()</f>
        <v>#N/A</v>
      </c>
      <c r="F67" s="137">
        <f>IF(ISNUMBER('将来負担比率（分子）の構造'!J$53), IF('将来負担比率（分子）の構造'!J$53 &lt; 0, 0, '将来負担比率（分子）の構造'!J$53), NA())</f>
        <v>797</v>
      </c>
      <c r="G67" s="137" t="e">
        <f>NA()</f>
        <v>#N/A</v>
      </c>
      <c r="H67" s="137" t="e">
        <f>NA()</f>
        <v>#N/A</v>
      </c>
      <c r="I67" s="137">
        <f>IF(ISNUMBER('将来負担比率（分子）の構造'!K$53), IF('将来負担比率（分子）の構造'!K$53 &lt; 0, 0, '将来負担比率（分子）の構造'!K$53), NA())</f>
        <v>735</v>
      </c>
      <c r="J67" s="137" t="e">
        <f>NA()</f>
        <v>#N/A</v>
      </c>
      <c r="K67" s="137" t="e">
        <f>NA()</f>
        <v>#N/A</v>
      </c>
      <c r="L67" s="137">
        <f>IF(ISNUMBER('将来負担比率（分子）の構造'!L$53), IF('将来負担比率（分子）の構造'!L$53 &lt; 0, 0, '将来負担比率（分子）の構造'!L$53), NA())</f>
        <v>494</v>
      </c>
      <c r="M67" s="137" t="e">
        <f>NA()</f>
        <v>#N/A</v>
      </c>
      <c r="N67" s="137" t="e">
        <f>NA()</f>
        <v>#N/A</v>
      </c>
      <c r="O67" s="137">
        <f>IF(ISNUMBER('将来負担比率（分子）の構造'!M$53), IF('将来負担比率（分子）の構造'!M$53 &lt; 0, 0, '将来負担比率（分子）の構造'!M$53), NA())</f>
        <v>306</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2018-02-23T06:01:46Z</cp:lastPrinted>
  <dcterms:created xsi:type="dcterms:W3CDTF">2018-01-24T03:17:11Z</dcterms:created>
  <dcterms:modified xsi:type="dcterms:W3CDTF">2018-11-01T00:00:38Z</dcterms:modified>
</cp:coreProperties>
</file>