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5"/>
  <workbookPr/>
  <mc:AlternateContent xmlns:mc="http://schemas.openxmlformats.org/markup-compatibility/2006">
    <mc:Choice Requires="x15">
      <x15ac:absPath xmlns:x15ac="http://schemas.microsoft.com/office/spreadsheetml/2010/11/ac" url="\\dcnas1\Furubira-Town\21_財政課\⑯財政係\【財政係】\001 各種調査\R7\R080310〆 令和６年度財政状況資料集の作成及び公表について\提出\"/>
    </mc:Choice>
  </mc:AlternateContent>
  <xr:revisionPtr revIDLastSave="0" documentId="13_ncr:1_{54BCC8D8-A8AD-4BBA-B1D7-49B54B09A773}" xr6:coauthVersionLast="36" xr6:coauthVersionMax="36" xr10:uidLastSave="{00000000-0000-0000-0000-000000000000}"/>
  <bookViews>
    <workbookView xWindow="0" yWindow="0" windowWidth="28800" windowHeight="13845"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<sst xmlns="http://schemas.openxmlformats.org/spreadsheetml/2006/main" count="1122" uniqueCount="554">
  <si>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</si>
  <si>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</si>
  <si>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</si>
  <si>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</si>
  <si>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</si>
  <si>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</si>
  <si>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</si>
  <si>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</si>
  <si>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</si>
  <si>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</si>
  <si>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</si>
  <si>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</si>
  <si>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</si>
  <si>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</si>
  <si>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</si>
  <si>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</si>
  <si>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</si>
  <si>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</si>
  <si>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</si>
  <si>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</si>
  <si>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</si>
  <si>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</si>
  <si>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</si>
  <si>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</si>
  <si>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</si>
  <si>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</si>
  <si>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</si>
  <si>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</si>
  <si>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</si>
  <si>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</si>
  <si>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</si>
  <si>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</si>
  <si>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</si>
  <si>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</si>
  <si>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</si>
  <si>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</si>
  <si>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</si>
  <si>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</si>
  <si>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</si>
  <si>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</si>
  <si>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</si>
  <si>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</si>
  <si>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</si>
  <si>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</si>
  <si>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</si>
  <si>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</si>
  <si>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</si>
  <si>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</si>
  <si>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</si>
  <si>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</si>
  <si>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</si>
  <si>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</si>
  <si>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</si>
  <si>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</si>
  <si>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</si>
  <si>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</si>
  <si>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</si>
  <si>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</si>
  <si>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</si>
  <si>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</si>
  <si>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</si>
  <si>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</si>
  <si>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</si>
  <si>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</si>
  <si>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</si>
  <si>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</si>
  <si>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</si>
  <si>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</si>
  <si>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</si>
  <si>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</si>
  <si>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</si>
  <si>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</si>
  <si>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</si>
  <si>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</si>
  <si>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</si>
  <si>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</si>
  <si>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</si>
  <si>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</si>
  <si>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</si>
  <si>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</si>
  <si>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</si>
  <si>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</si>
  <si>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</si>
  <si>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</si>
  <si>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</si>
  <si>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</si>
  <si>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</si>
  <si>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</si>
  <si>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</si>
  <si>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</si>
  <si>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</si>
  <si>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</si>
  <si>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</si>
  <si>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</si>
  <si>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古平町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</si>
  <si>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</si>
  <si>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</si>
  <si>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</si>
  <si>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</si>
  <si>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</si>
  <si>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</si>
  <si>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</si>
  <si>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</si>
  <si>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</si>
  <si>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</si>
  <si>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</si>
  <si>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</si>
  <si>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</si>
  <si>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</si>
  <si>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</si>
  <si>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</si>
  <si>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</si>
  <si>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</si>
  <si>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</si>
  <si>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</si>
  <si>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</si>
  <si>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</si>
  <si>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</si>
  <si>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</si>
  <si>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</si>
  <si>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</si>
  <si>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</si>
  <si>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</si>
  <si>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</si>
  <si>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</si>
  <si>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</si>
  <si>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</si>
  <si>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</si>
  <si>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</si>
  <si>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</si>
  <si>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</si>
  <si>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</si>
  <si>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</si>
  <si>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</si>
  <si>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</si>
  <si>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</si>
  <si>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</si>
  <si>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</si>
  <si>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</si>
  <si>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</si>
  <si>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</si>
  <si>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</si>
  <si>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</si>
  <si>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</si>
  <si>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</si>
  <si>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</si>
  <si>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</si>
  <si>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</si>
  <si>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</si>
  <si>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</si>
  <si>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</si>
  <si>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</si>
  <si>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</si>
  <si>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</si>
  <si>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</si>
  <si>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</si>
  <si>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</si>
  <si>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</si>
  <si>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</si>
  <si>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</si>
  <si>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</si>
  <si>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</si>
  <si>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</si>
  <si>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</si>
  <si>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</si>
  <si>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</si>
  <si>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</si>
  <si>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</si>
  <si>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</si>
  <si>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</si>
  <si>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</si>
  <si>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</si>
  <si>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</si>
  <si>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</si>
  <si>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</si>
  <si>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</si>
  <si>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</si>
  <si>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</si>
  <si>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</si>
  <si>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</si>
  <si>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</si>
  <si>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</si>
  <si>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</si>
  <si>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</si>
  <si>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</si>
  <si>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</si>
  <si>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</si>
  <si>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</si>
  <si>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</si>
  <si>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</si>
  <si>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</si>
  <si>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</si>
  <si>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</si>
  <si>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</si>
  <si>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</si>
  <si>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</si>
  <si>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</si>
  <si>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</si>
  <si>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</si>
  <si>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</si>
  <si>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</si>
  <si>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</si>
  <si>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</si>
  <si>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</si>
  <si>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北海道古平町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</si>
  <si>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</si>
  <si>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</si>
  <si>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</si>
  <si>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</si>
  <si>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</si>
  <si>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</si>
  <si>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</si>
  <si>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</si>
  <si>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</si>
  <si>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</si>
  <si>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</si>
  <si>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</si>
  <si>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</si>
  <si>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</si>
  <si>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</si>
  <si>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</si>
  <si>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</si>
  <si>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</si>
  <si>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</si>
  <si>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</si>
  <si>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</si>
  <si>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</si>
  <si>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</si>
  <si>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</si>
  <si>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</si>
  <si>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</si>
  <si>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</si>
  <si>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</si>
  <si>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</si>
  <si>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</si>
  <si>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</si>
  <si>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</si>
  <si>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</si>
  <si>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</si>
  <si>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</si>
  <si>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</si>
  <si>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</si>
  <si>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</si>
  <si>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</si>
  <si>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</si>
  <si>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</si>
  <si>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</si>
  <si>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</si>
  <si>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</si>
  <si>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</si>
  <si>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</si>
  <si>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</si>
  <si>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</si>
  <si>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</si>
  <si>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</si>
  <si>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</si>
  <si>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</si>
  <si>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</si>
  <si>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</si>
  <si>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</si>
  <si>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</si>
  <si>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</si>
  <si>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</si>
  <si>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</si>
  <si>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</si>
  <si>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</si>
  <si>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</si>
  <si>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</si>
  <si>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</si>
  <si>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</si>
  <si>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</si>
  <si>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</si>
  <si>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</si>
  <si>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</si>
  <si>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</si>
  <si>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</si>
  <si>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</si>
  <si>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</si>
  <si>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</si>
  <si>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</si>
  <si>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</si>
  <si>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</si>
  <si>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</si>
  <si>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</si>
  <si>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</si>
  <si>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</si>
  <si>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</si>
  <si>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</si>
  <si>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</si>
  <si>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</si>
  <si>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</si>
  <si>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</si>
  <si>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</si>
  <si>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</si>
  <si>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</si>
  <si>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</si>
  <si>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</si>
  <si>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</si>
  <si>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</si>
  <si>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</si>
  <si>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</si>
  <si>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</si>
  <si>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</si>
  <si>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</si>
  <si>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</si>
  <si>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</si>
  <si>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</si>
  <si>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</si>
  <si>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</si>
  <si>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</si>
  <si>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</si>
  <si>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</si>
  <si>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</si>
  <si>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</si>
  <si>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</si>
  <si>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</si>
  <si>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</si>
  <si>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</si>
  <si>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</si>
  <si>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</si>
  <si>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</si>
  <si>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</si>
  <si>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</si>
  <si>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</si>
  <si>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</si>
  <si>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</si>
  <si>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</si>
  <si>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</si>
  <si>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</si>
  <si>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</si>
  <si>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</si>
  <si>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</si>
  <si>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</si>
  <si>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</si>
  <si>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</si>
  <si>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</si>
  <si>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</si>
  <si>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</si>
  <si>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</si>
  <si>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</si>
  <si>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</si>
  <si>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</si>
  <si>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</si>
  <si>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</si>
  <si>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</si>
  <si>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</si>
  <si>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</si>
  <si>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</si>
  <si>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</si>
  <si>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</si>
  <si>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</si>
  <si>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</si>
  <si>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</si>
  <si>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</si>
  <si>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北海道古平町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</si>
  <si>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</si>
  <si>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</si>
  <si>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</si>
  <si>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</si>
  <si>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</si>
  <si>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</si>
  <si>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</si>
  <si>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</si>
  <si>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</si>
  <si>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</si>
  <si>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</si>
  <si>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</si>
  <si>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</si>
  <si>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</si>
  <si>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</si>
  <si>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</si>
  <si>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</si>
  <si>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</si>
  <si>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</si>
  <si>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</si>
  <si>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</si>
  <si>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</si>
  <si>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</si>
  <si>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</si>
  <si>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</si>
  <si>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</si>
  <si>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</si>
  <si>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</si>
  <si>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</si>
  <si>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</si>
  <si>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</si>
  <si>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</si>
  <si>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</si>
  <si>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</si>
  <si>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</si>
  <si>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介護保険サービス事業特別会計</t>
    <phoneticPr fontId="5"/>
  </si>
  <si>
    <t>簡易水道事業会計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</si>
  <si>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</si>
  <si>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</si>
  <si>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</si>
  <si>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</si>
  <si>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</si>
  <si>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</si>
  <si>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</si>
  <si>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</si>
  <si>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</si>
  <si>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</si>
  <si>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</si>
  <si>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</si>
  <si>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</si>
  <si>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</si>
  <si>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</si>
  <si>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</si>
  <si>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</si>
  <si>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</si>
  <si>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</si>
  <si>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</si>
  <si>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</si>
  <si>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</si>
  <si>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</si>
  <si>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</si>
  <si>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</si>
  <si>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</si>
  <si>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</si>
  <si>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</si>
  <si>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</si>
  <si>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</si>
  <si>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</si>
  <si>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</si>
  <si>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</si>
  <si>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</si>
  <si>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</si>
  <si>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</si>
  <si>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</si>
  <si>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</si>
  <si>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</si>
  <si>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</si>
  <si>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</si>
  <si>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</si>
  <si>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</si>
  <si>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</si>
  <si>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</si>
  <si>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</si>
  <si>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</si>
  <si>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</si>
  <si>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</si>
  <si>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</si>
  <si>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</si>
  <si>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</si>
  <si>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</si>
  <si>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</si>
  <si>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</si>
  <si>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</si>
  <si>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</si>
  <si>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</si>
  <si>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</si>
  <si>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</si>
  <si>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</si>
  <si>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</si>
  <si>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</si>
  <si>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</si>
  <si>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</si>
  <si>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</si>
  <si>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</si>
  <si>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</si>
  <si>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</si>
  <si>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</si>
  <si>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</si>
  <si>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</si>
  <si>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</si>
  <si>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</si>
  <si>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</si>
  <si>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</si>
  <si>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</si>
  <si>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</si>
  <si>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</si>
  <si>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</si>
  <si>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</si>
  <si>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</si>
  <si>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</si>
  <si>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</si>
  <si>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</si>
  <si>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</si>
  <si>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</si>
  <si>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</si>
  <si>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</si>
  <si>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</si>
  <si>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</si>
  <si>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</si>
  <si>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</si>
  <si>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</si>
  <si>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</si>
  <si>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</si>
  <si>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</si>
  <si>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</si>
  <si>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</si>
  <si>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</si>
  <si>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</si>
  <si>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</si>
  <si>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</si>
  <si>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</si>
  <si>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</si>
  <si>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</si>
  <si>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</si>
  <si>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</si>
  <si>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</si>
  <si>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</si>
  <si>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</si>
  <si>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</si>
  <si>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</si>
  <si>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</si>
  <si>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</si>
  <si>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</si>
  <si>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</si>
  <si>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</si>
  <si>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</si>
  <si>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</si>
  <si>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</si>
  <si>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</si>
  <si>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</si>
  <si>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</si>
  <si>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</si>
  <si>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</si>
  <si>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</si>
  <si>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</si>
  <si>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</si>
  <si>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</si>
  <si>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</si>
  <si>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</si>
  <si>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</si>
  <si>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</si>
  <si>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</si>
  <si>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</si>
  <si>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</si>
  <si>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簡易水道事業会計</t>
  </si>
  <si>
    <t>一般会計</t>
  </si>
  <si>
    <t>公共下水道事業会計</t>
  </si>
  <si>
    <t>国民健康保険事業特別会計</t>
  </si>
  <si>
    <t>後期高齢者医療特別会計</t>
  </si>
  <si>
    <t>介護保険サービス事業特別会計</t>
  </si>
  <si>
    <t>その他会計（赤字）</t>
  </si>
  <si>
    <t>その他会計（黒字）</t>
  </si>
  <si>
    <t>R02</t>
    <phoneticPr fontId="5"/>
  </si>
  <si>
    <t>R03</t>
    <phoneticPr fontId="5"/>
  </si>
  <si>
    <t>R04</t>
    <phoneticPr fontId="5"/>
  </si>
  <si>
    <t>R05</t>
    <phoneticPr fontId="5"/>
  </si>
  <si>
    <t>R06</t>
    <phoneticPr fontId="5"/>
  </si>
  <si>
    <t>-</t>
    <phoneticPr fontId="2"/>
  </si>
  <si>
    <t>北後志衛生施設組合</t>
    <rPh sb="0" eb="1">
      <t>キタ</t>
    </rPh>
    <rPh sb="1" eb="3">
      <t>シリベシ</t>
    </rPh>
    <rPh sb="3" eb="5">
      <t>エイセイ</t>
    </rPh>
    <rPh sb="5" eb="7">
      <t>シセツ</t>
    </rPh>
    <rPh sb="7" eb="9">
      <t>クミアイ</t>
    </rPh>
    <phoneticPr fontId="2"/>
  </si>
  <si>
    <t>北後志広域連合</t>
    <rPh sb="0" eb="1">
      <t>キタ</t>
    </rPh>
    <rPh sb="1" eb="3">
      <t>シリベシ</t>
    </rPh>
    <rPh sb="3" eb="5">
      <t>コウイキ</t>
    </rPh>
    <rPh sb="5" eb="7">
      <t>レンゴウ</t>
    </rPh>
    <phoneticPr fontId="2"/>
  </si>
  <si>
    <t>北後志廃棄物処理広域連合</t>
    <rPh sb="0" eb="1">
      <t>キタ</t>
    </rPh>
    <rPh sb="1" eb="3">
      <t>シリベシ</t>
    </rPh>
    <rPh sb="3" eb="6">
      <t>ハイキブツ</t>
    </rPh>
    <rPh sb="6" eb="8">
      <t>ショリ</t>
    </rPh>
    <rPh sb="8" eb="10">
      <t>コウイキ</t>
    </rPh>
    <rPh sb="10" eb="12">
      <t>レンゴウ</t>
    </rPh>
    <phoneticPr fontId="2"/>
  </si>
  <si>
    <t>北後志消防組合</t>
    <rPh sb="0" eb="1">
      <t>キタ</t>
    </rPh>
    <rPh sb="1" eb="3">
      <t>シリベシ</t>
    </rPh>
    <rPh sb="3" eb="5">
      <t>ショウボウ</t>
    </rPh>
    <rPh sb="5" eb="7">
      <t>クミアイ</t>
    </rPh>
    <phoneticPr fontId="2"/>
  </si>
  <si>
    <t>後志教育研修センター</t>
    <rPh sb="0" eb="2">
      <t>シリベシ</t>
    </rPh>
    <rPh sb="2" eb="4">
      <t>キョウイク</t>
    </rPh>
    <rPh sb="4" eb="6">
      <t>ケンシュウ</t>
    </rPh>
    <phoneticPr fontId="2"/>
  </si>
  <si>
    <t>古平町ふるさと応援基金</t>
    <rPh sb="0" eb="3">
      <t>フルビラチョウ</t>
    </rPh>
    <rPh sb="7" eb="9">
      <t>オウエン</t>
    </rPh>
    <rPh sb="9" eb="11">
      <t>キキン</t>
    </rPh>
    <phoneticPr fontId="5"/>
  </si>
  <si>
    <t>古平町中心拠点誘導複合施設整備基金</t>
    <rPh sb="0" eb="3">
      <t>フルビラチョウ</t>
    </rPh>
    <rPh sb="3" eb="5">
      <t>チュウシン</t>
    </rPh>
    <rPh sb="5" eb="7">
      <t>キョテン</t>
    </rPh>
    <rPh sb="7" eb="9">
      <t>ユウドウ</t>
    </rPh>
    <rPh sb="9" eb="11">
      <t>フクゴウ</t>
    </rPh>
    <rPh sb="11" eb="13">
      <t>シセツ</t>
    </rPh>
    <rPh sb="13" eb="15">
      <t>セイビ</t>
    </rPh>
    <rPh sb="15" eb="17">
      <t>キキン</t>
    </rPh>
    <phoneticPr fontId="5"/>
  </si>
  <si>
    <t>古平町医療・福祉施設等事業運営基金</t>
    <rPh sb="0" eb="3">
      <t>フルビラチョウ</t>
    </rPh>
    <rPh sb="3" eb="5">
      <t>イリョウ</t>
    </rPh>
    <rPh sb="6" eb="8">
      <t>フクシ</t>
    </rPh>
    <rPh sb="8" eb="10">
      <t>シセツ</t>
    </rPh>
    <rPh sb="10" eb="11">
      <t>トウ</t>
    </rPh>
    <rPh sb="11" eb="13">
      <t>ジギョウ</t>
    </rPh>
    <rPh sb="13" eb="15">
      <t>ウンエイ</t>
    </rPh>
    <rPh sb="15" eb="17">
      <t>キキン</t>
    </rPh>
    <phoneticPr fontId="5"/>
  </si>
  <si>
    <t>古平町高齢者福祉施設等建設基金</t>
    <rPh sb="0" eb="3">
      <t>フルビラチョウ</t>
    </rPh>
    <rPh sb="3" eb="6">
      <t>コウレイシャ</t>
    </rPh>
    <rPh sb="6" eb="8">
      <t>フクシ</t>
    </rPh>
    <rPh sb="8" eb="10">
      <t>シセツ</t>
    </rPh>
    <rPh sb="10" eb="11">
      <t>トウ</t>
    </rPh>
    <rPh sb="11" eb="13">
      <t>ケンセツ</t>
    </rPh>
    <rPh sb="13" eb="15">
      <t>キキン</t>
    </rPh>
    <phoneticPr fontId="5"/>
  </si>
  <si>
    <t>古平町青少年人材育成基金</t>
    <rPh sb="0" eb="3">
      <t>フルビラチョウ</t>
    </rPh>
    <rPh sb="3" eb="6">
      <t>セイショウネン</t>
    </rPh>
    <rPh sb="6" eb="8">
      <t>ジンザイ</t>
    </rPh>
    <rPh sb="8" eb="10">
      <t>イクセイ</t>
    </rPh>
    <rPh sb="10" eb="12">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</si>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</sst>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49B4-4DB7-9CAF-26CB4B19B2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495532</c:v>
                </c:pt>
                <c:pt idx="1">
                  <c:v>923905</c:v>
                </c:pt>
                <c:pt idx="2">
                  <c:v>174825</c:v>
                </c:pt>
                <c:pt idx="3">
                  <c:v>169329</c:v>
                </c:pt>
                <c:pt idx="4">
                  <c:v>313167</c:v>
                </c:pt>
              </c:numCache>
            </c:numRef>
          </c:val>
          <c:smooth val="0"/>
          <c:extLst>
            <c:ext xmlns:c16="http://schemas.microsoft.com/office/drawing/2014/chart" uri="{C3380CC4-5D6E-409C-BE32-E72D297353CC}">
              <c16:uniqueId val="{00000001-49B4-4DB7-9CAF-26CB4B19B2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1.7</c:v>
                </c:pt>
                <c:pt idx="1">
                  <c:v>6.06</c:v>
                </c:pt>
                <c:pt idx="2">
                  <c:v>8.73</c:v>
                </c:pt>
                <c:pt idx="3">
                  <c:v>5.31</c:v>
                </c:pt>
                <c:pt idx="4">
                  <c:v>3.43</c:v>
                </c:pt>
              </c:numCache>
            </c:numRef>
          </c:val>
          <c:extLst>
            <c:ext xmlns:c16="http://schemas.microsoft.com/office/drawing/2014/chart" uri="{C3380CC4-5D6E-409C-BE32-E72D297353CC}">
              <c16:uniqueId val="{00000000-AF98-4CEF-86DB-BC0D2BE3A3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31.05</c:v>
                </c:pt>
                <c:pt idx="1">
                  <c:v>32.979999999999997</c:v>
                </c:pt>
                <c:pt idx="2">
                  <c:v>39.840000000000003</c:v>
                </c:pt>
                <c:pt idx="3">
                  <c:v>44.41</c:v>
                </c:pt>
                <c:pt idx="4">
                  <c:v>47.71</c:v>
                </c:pt>
              </c:numCache>
            </c:numRef>
          </c:val>
          <c:extLst>
            <c:ext xmlns:c16="http://schemas.microsoft.com/office/drawing/2014/chart" uri="{C3380CC4-5D6E-409C-BE32-E72D297353CC}">
              <c16:uniqueId val="{00000001-AF98-4CEF-86DB-BC0D2BE3A3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0.47</c:v>
                </c:pt>
                <c:pt idx="1">
                  <c:v>8.98</c:v>
                </c:pt>
                <c:pt idx="2">
                  <c:v>9.26</c:v>
                </c:pt>
                <c:pt idx="3">
                  <c:v>0.32</c:v>
                </c:pt>
                <c:pt idx="4">
                  <c:v>0.77</c:v>
                </c:pt>
              </c:numCache>
            </c:numRef>
          </c:val>
          <c:smooth val="0"/>
          <c:extLst>
            <c:ext xmlns:c16="http://schemas.microsoft.com/office/drawing/2014/chart" uri="{C3380CC4-5D6E-409C-BE32-E72D297353CC}">
              <c16:uniqueId val="{00000002-AF98-4CEF-86DB-BC0D2BE3A3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0.41</c:v>
                </c:pt>
                <c:pt idx="4">
                  <c:v>#N/A</c:v>
                </c:pt>
                <c:pt idx="5">
                  <c:v>0.4</c:v>
                </c:pt>
                <c:pt idx="6">
                  <c:v>#N/A</c:v>
                </c:pt>
                <c:pt idx="7">
                  <c:v>0.56000000000000005</c:v>
                </c:pt>
                <c:pt idx="8">
                  <c:v>0</c:v>
                </c:pt>
                <c:pt idx="9">
                  <c:v>0</c:v>
                </c:pt>
              </c:numCache>
            </c:numRef>
          </c:val>
          <c:extLst>
            <c:ext xmlns:c16="http://schemas.microsoft.com/office/drawing/2014/chart" uri="{C3380CC4-5D6E-409C-BE32-E72D297353CC}">
              <c16:uniqueId val="{00000000-5E59-405C-B0B9-87CD105855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59-405C-B0B9-87CD1058553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E59-405C-B0B9-87CD1058553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E59-405C-B0B9-87CD10585539}"/>
            </c:ext>
          </c:extLst>
        </c:ser>
        <c:ser>
          <c:idx val="4"/>
          <c:order val="4"/>
          <c:tx>
            <c:strRef>
              <c:f>データシート!$A$31</c:f>
              <c:strCache>
                <c:ptCount val="1"/>
                <c:pt idx="0">
                  <c:v>介護保険サービス事業特別会計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E59-405C-B0B9-87CD1058553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5-5E59-405C-B0B9-87CD1058553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0.16</c:v>
                </c:pt>
                <c:pt idx="2">
                  <c:v>#N/A</c:v>
                </c:pt>
                <c:pt idx="3">
                  <c:v>0.2</c:v>
                </c:pt>
                <c:pt idx="4">
                  <c:v>#N/A</c:v>
                </c:pt>
                <c:pt idx="5">
                  <c:v>0.18</c:v>
                </c:pt>
                <c:pt idx="6">
                  <c:v>#N/A</c:v>
                </c:pt>
                <c:pt idx="7">
                  <c:v>0.1</c:v>
                </c:pt>
                <c:pt idx="8">
                  <c:v>#N/A</c:v>
                </c:pt>
                <c:pt idx="9">
                  <c:v>0.13</c:v>
                </c:pt>
              </c:numCache>
            </c:numRef>
          </c:val>
          <c:extLst>
            <c:ext xmlns:c16="http://schemas.microsoft.com/office/drawing/2014/chart" uri="{C3380CC4-5D6E-409C-BE32-E72D297353CC}">
              <c16:uniqueId val="{00000006-5E59-405C-B0B9-87CD10585539}"/>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0.51</c:v>
                </c:pt>
              </c:numCache>
            </c:numRef>
          </c:val>
          <c:extLst>
            <c:ext xmlns:c16="http://schemas.microsoft.com/office/drawing/2014/chart" uri="{C3380CC4-5D6E-409C-BE32-E72D297353CC}">
              <c16:uniqueId val="{00000007-5E59-405C-B0B9-87CD1058553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c:v>
                </c:pt>
                <c:pt idx="2">
                  <c:v>#N/A</c:v>
                </c:pt>
                <c:pt idx="3">
                  <c:v>6.05</c:v>
                </c:pt>
                <c:pt idx="4">
                  <c:v>#N/A</c:v>
                </c:pt>
                <c:pt idx="5">
                  <c:v>8.7200000000000006</c:v>
                </c:pt>
                <c:pt idx="6">
                  <c:v>#N/A</c:v>
                </c:pt>
                <c:pt idx="7">
                  <c:v>5.3</c:v>
                </c:pt>
                <c:pt idx="8">
                  <c:v>#N/A</c:v>
                </c:pt>
                <c:pt idx="9">
                  <c:v>3.42</c:v>
                </c:pt>
              </c:numCache>
            </c:numRef>
          </c:val>
          <c:extLst>
            <c:ext xmlns:c16="http://schemas.microsoft.com/office/drawing/2014/chart" uri="{C3380CC4-5D6E-409C-BE32-E72D297353CC}">
              <c16:uniqueId val="{00000008-5E59-405C-B0B9-87CD10585539}"/>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8.73</c:v>
                </c:pt>
              </c:numCache>
            </c:numRef>
          </c:val>
          <c:extLst>
            <c:ext xmlns:c16="http://schemas.microsoft.com/office/drawing/2014/chart" uri="{C3380CC4-5D6E-409C-BE32-E72D297353CC}">
              <c16:uniqueId val="{00000009-5E59-405C-B0B9-87CD105855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432</c:v>
                </c:pt>
                <c:pt idx="5">
                  <c:v>445</c:v>
                </c:pt>
                <c:pt idx="8">
                  <c:v>448</c:v>
                </c:pt>
                <c:pt idx="11">
                  <c:v>451</c:v>
                </c:pt>
                <c:pt idx="14">
                  <c:v>387</c:v>
                </c:pt>
              </c:numCache>
            </c:numRef>
          </c:val>
          <c:extLst>
            <c:ext xmlns:c16="http://schemas.microsoft.com/office/drawing/2014/chart" uri="{C3380CC4-5D6E-409C-BE32-E72D297353CC}">
              <c16:uniqueId val="{00000000-BFBC-4D1C-9DC0-11E112878C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BC-4D1C-9DC0-11E112878C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FBC-4D1C-9DC0-11E112878C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16</c:v>
                </c:pt>
                <c:pt idx="6">
                  <c:v>7</c:v>
                </c:pt>
                <c:pt idx="9">
                  <c:v>4</c:v>
                </c:pt>
                <c:pt idx="12">
                  <c:v>4</c:v>
                </c:pt>
              </c:numCache>
            </c:numRef>
          </c:val>
          <c:extLst>
            <c:ext xmlns:c16="http://schemas.microsoft.com/office/drawing/2014/chart" uri="{C3380CC4-5D6E-409C-BE32-E72D297353CC}">
              <c16:uniqueId val="{00000003-BFBC-4D1C-9DC0-11E112878C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146</c:v>
                </c:pt>
                <c:pt idx="3">
                  <c:v>139</c:v>
                </c:pt>
                <c:pt idx="6">
                  <c:v>130</c:v>
                </c:pt>
                <c:pt idx="9">
                  <c:v>129</c:v>
                </c:pt>
                <c:pt idx="12">
                  <c:v>122</c:v>
                </c:pt>
              </c:numCache>
            </c:numRef>
          </c:val>
          <c:extLst>
            <c:ext xmlns:c16="http://schemas.microsoft.com/office/drawing/2014/chart" uri="{C3380CC4-5D6E-409C-BE32-E72D297353CC}">
              <c16:uniqueId val="{00000004-BFBC-4D1C-9DC0-11E112878C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BC-4D1C-9DC0-11E112878C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BC-4D1C-9DC0-11E112878C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422</c:v>
                </c:pt>
                <c:pt idx="3">
                  <c:v>463</c:v>
                </c:pt>
                <c:pt idx="6">
                  <c:v>470</c:v>
                </c:pt>
                <c:pt idx="9">
                  <c:v>492</c:v>
                </c:pt>
                <c:pt idx="12">
                  <c:v>405</c:v>
                </c:pt>
              </c:numCache>
            </c:numRef>
          </c:val>
          <c:extLst>
            <c:ext xmlns:c16="http://schemas.microsoft.com/office/drawing/2014/chart" uri="{C3380CC4-5D6E-409C-BE32-E72D297353CC}">
              <c16:uniqueId val="{00000007-BFBC-4D1C-9DC0-11E112878C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152</c:v>
                </c:pt>
                <c:pt idx="2">
                  <c:v>#N/A</c:v>
                </c:pt>
                <c:pt idx="3">
                  <c:v>#N/A</c:v>
                </c:pt>
                <c:pt idx="4">
                  <c:v>173</c:v>
                </c:pt>
                <c:pt idx="5">
                  <c:v>#N/A</c:v>
                </c:pt>
                <c:pt idx="6">
                  <c:v>#N/A</c:v>
                </c:pt>
                <c:pt idx="7">
                  <c:v>159</c:v>
                </c:pt>
                <c:pt idx="8">
                  <c:v>#N/A</c:v>
                </c:pt>
                <c:pt idx="9">
                  <c:v>#N/A</c:v>
                </c:pt>
                <c:pt idx="10">
                  <c:v>174</c:v>
                </c:pt>
                <c:pt idx="11">
                  <c:v>#N/A</c:v>
                </c:pt>
                <c:pt idx="12">
                  <c:v>#N/A</c:v>
                </c:pt>
                <c:pt idx="13">
                  <c:v>144</c:v>
                </c:pt>
                <c:pt idx="14">
                  <c:v>#N/A</c:v>
                </c:pt>
              </c:numCache>
            </c:numRef>
          </c:val>
          <c:smooth val="0"/>
          <c:extLst>
            <c:ext xmlns:c16="http://schemas.microsoft.com/office/drawing/2014/chart" uri="{C3380CC4-5D6E-409C-BE32-E72D297353CC}">
              <c16:uniqueId val="{00000008-BFBC-4D1C-9DC0-11E112878C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3607</c:v>
                </c:pt>
                <c:pt idx="5">
                  <c:v>3917</c:v>
                </c:pt>
                <c:pt idx="8">
                  <c:v>3671</c:v>
                </c:pt>
                <c:pt idx="11">
                  <c:v>3507</c:v>
                </c:pt>
                <c:pt idx="14">
                  <c:v>3547</c:v>
                </c:pt>
              </c:numCache>
            </c:numRef>
          </c:val>
          <c:extLst>
            <c:ext xmlns:c16="http://schemas.microsoft.com/office/drawing/2014/chart" uri="{C3380CC4-5D6E-409C-BE32-E72D297353CC}">
              <c16:uniqueId val="{00000000-DD18-4905-94A3-F87697B2DF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443</c:v>
                </c:pt>
                <c:pt idx="5">
                  <c:v>416</c:v>
                </c:pt>
                <c:pt idx="8">
                  <c:v>377</c:v>
                </c:pt>
                <c:pt idx="11">
                  <c:v>261</c:v>
                </c:pt>
                <c:pt idx="14">
                  <c:v>167</c:v>
                </c:pt>
              </c:numCache>
            </c:numRef>
          </c:val>
          <c:extLst>
            <c:ext xmlns:c16="http://schemas.microsoft.com/office/drawing/2014/chart" uri="{C3380CC4-5D6E-409C-BE32-E72D297353CC}">
              <c16:uniqueId val="{00000001-DD18-4905-94A3-F87697B2DF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2271</c:v>
                </c:pt>
                <c:pt idx="5">
                  <c:v>2504</c:v>
                </c:pt>
                <c:pt idx="8">
                  <c:v>2867</c:v>
                </c:pt>
                <c:pt idx="11">
                  <c:v>3111</c:v>
                </c:pt>
                <c:pt idx="14">
                  <c:v>3409</c:v>
                </c:pt>
              </c:numCache>
            </c:numRef>
          </c:val>
          <c:extLst>
            <c:ext xmlns:c16="http://schemas.microsoft.com/office/drawing/2014/chart" uri="{C3380CC4-5D6E-409C-BE32-E72D297353CC}">
              <c16:uniqueId val="{00000002-DD18-4905-94A3-F87697B2DF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D18-4905-94A3-F87697B2DF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D18-4905-94A3-F87697B2DF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18-4905-94A3-F87697B2DF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443</c:v>
                </c:pt>
                <c:pt idx="3">
                  <c:v>319</c:v>
                </c:pt>
                <c:pt idx="6">
                  <c:v>366</c:v>
                </c:pt>
                <c:pt idx="9">
                  <c:v>376</c:v>
                </c:pt>
                <c:pt idx="12">
                  <c:v>406</c:v>
                </c:pt>
              </c:numCache>
            </c:numRef>
          </c:val>
          <c:extLst>
            <c:ext xmlns:c16="http://schemas.microsoft.com/office/drawing/2014/chart" uri="{C3380CC4-5D6E-409C-BE32-E72D297353CC}">
              <c16:uniqueId val="{00000006-DD18-4905-94A3-F87697B2DF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c:v>
                </c:pt>
                <c:pt idx="3">
                  <c:v>22</c:v>
                </c:pt>
                <c:pt idx="6">
                  <c:v>147</c:v>
                </c:pt>
                <c:pt idx="9">
                  <c:v>11</c:v>
                </c:pt>
                <c:pt idx="12">
                  <c:v>8</c:v>
                </c:pt>
              </c:numCache>
            </c:numRef>
          </c:val>
          <c:extLst>
            <c:ext xmlns:c16="http://schemas.microsoft.com/office/drawing/2014/chart" uri="{C3380CC4-5D6E-409C-BE32-E72D297353CC}">
              <c16:uniqueId val="{00000007-DD18-4905-94A3-F87697B2DF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1403</c:v>
                </c:pt>
                <c:pt idx="3">
                  <c:v>1307</c:v>
                </c:pt>
                <c:pt idx="6">
                  <c:v>1208</c:v>
                </c:pt>
                <c:pt idx="9">
                  <c:v>1109</c:v>
                </c:pt>
                <c:pt idx="12">
                  <c:v>991</c:v>
                </c:pt>
              </c:numCache>
            </c:numRef>
          </c:val>
          <c:extLst>
            <c:ext xmlns:c16="http://schemas.microsoft.com/office/drawing/2014/chart" uri="{C3380CC4-5D6E-409C-BE32-E72D297353CC}">
              <c16:uniqueId val="{00000008-DD18-4905-94A3-F87697B2DF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D18-4905-94A3-F87697B2DF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4337</c:v>
                </c:pt>
                <c:pt idx="3">
                  <c:v>5224</c:v>
                </c:pt>
                <c:pt idx="6">
                  <c:v>4978</c:v>
                </c:pt>
                <c:pt idx="9">
                  <c:v>4782</c:v>
                </c:pt>
                <c:pt idx="12">
                  <c:v>5032</c:v>
                </c:pt>
              </c:numCache>
            </c:numRef>
          </c:val>
          <c:extLst>
            <c:ext xmlns:c16="http://schemas.microsoft.com/office/drawing/2014/chart" uri="{C3380CC4-5D6E-409C-BE32-E72D297353CC}">
              <c16:uniqueId val="{0000000A-DD18-4905-94A3-F87697B2DF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34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D18-4905-94A3-F87697B2DF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920</c:v>
                </c:pt>
                <c:pt idx="1">
                  <c:v>1008</c:v>
                </c:pt>
                <c:pt idx="2">
                  <c:v>1069</c:v>
                </c:pt>
              </c:numCache>
            </c:numRef>
          </c:val>
          <c:extLst>
            <c:ext xmlns:c16="http://schemas.microsoft.com/office/drawing/2014/chart" uri="{C3380CC4-5D6E-409C-BE32-E72D297353CC}">
              <c16:uniqueId val="{00000000-D605-4EFC-B1A0-3ED07E4979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653</c:v>
                </c:pt>
                <c:pt idx="1">
                  <c:v>679</c:v>
                </c:pt>
                <c:pt idx="2">
                  <c:v>729</c:v>
                </c:pt>
              </c:numCache>
            </c:numRef>
          </c:val>
          <c:extLst>
            <c:ext xmlns:c16="http://schemas.microsoft.com/office/drawing/2014/chart" uri="{C3380CC4-5D6E-409C-BE32-E72D297353CC}">
              <c16:uniqueId val="{00000001-D605-4EFC-B1A0-3ED07E4979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1256</c:v>
                </c:pt>
                <c:pt idx="1">
                  <c:v>1378</c:v>
                </c:pt>
                <c:pt idx="2">
                  <c:v>1547</c:v>
                </c:pt>
              </c:numCache>
            </c:numRef>
          </c:val>
          <c:extLst>
            <c:ext xmlns:c16="http://schemas.microsoft.com/office/drawing/2014/chart" uri="{C3380CC4-5D6E-409C-BE32-E72D297353CC}">
              <c16:uniqueId val="{00000002-D605-4EFC-B1A0-3ED07E4979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北海道古平町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年度小学校建設事業に係る元金償還が平成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年度から開始したことで実質公債費比率の分子は近年増加傾向にあった。令和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年度は小学校建設事業に係る償還が終了したことに伴い元金償還が減少したため実質公債費比率の分子は減少している。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今後は複合庁舎及び道の駅建設事業の元金償還が開始するため令和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年度まで元利償還金は年々増加する見込みである。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北海道古平町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将来負担額については財政調整基金の取り崩しの回避やふるさと納税等により充当可能基金が増加し減少傾向にある。令和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ついては複合庁舎建設に係る起債の借入により地方債の現在高が大幅に増加したことで将来負担比率の分子が増加した。近年は減少傾向にあるものの、公共施設の老朽化に伴う改修費にかかる地方債の増加や公債費の増加に伴い、基金の取り崩しを行う必要が発生した場合の充当可能基金の減少等により将来負担比率の分子は増加する可能性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そのためより一層の事業の選定・見直しを行う必要がある。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北海道古平町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決算状況等により、ふるさと応援基金を中心に全体的に基金を積み立てることができた。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複合庁舎や道の駅の建設の際に借り入れた起債の元金償還が開始することから減債基金の取り崩しが増加する見込みである。ほかにも公共施設の老朽化に伴う改修費用等が発生し基金の取り崩しが行われる可能性があることから、長期的な視野に立ち、健全な財政運営を行うためにも、税収等の歳入の確保、事業の選定・見直しに努め、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基金はふるさと応援基金と中心拠点誘導複合施設整備基金となっている。ふるさと応援基金は寄附金を積み立てており、教育・地域福祉・産業等の振興事業の財源として活用している。中心拠点誘導複合施設整備基金は建設費用の取り崩し額が発生したため、今後の設備修繕といった費用に充当できるよう条例改正を行い、必要財源を確保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ふるさと納税によりふるさと応援基金の積立額が増加した。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決算状況等により古平町中心拠点誘導複合施設整備基金に可能な範囲で積立を行ったため、増額となった。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医療・福祉施設等事業運営基金は令和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年度以降取り崩しのみ行っており、令和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庁舎建設基金の取り崩しは終了したが、今後の修繕に備え、引き続き積立を行う。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今後も長期的な視野に立った計画的な財政運営を行うため、決算状況等により可能な範囲で積立を行う。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決算状況により、繰越額の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を積み立てしたため増額となった。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頻発する災害の発生や緊急性の高い大規模建設事業など予期せぬ支出や財源不足の危険は年々高まっており、リスクへの備えと長期的な視野に立った計画的な財政運営のために、今後も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決算状況等により可能な範囲で積立を行ったため、増額となった。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財源不足や、償還額が多額となる年度等のリスクに備え、今後も決算状況により可能な範囲で積立を行う。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北海道古平町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
2,529
188.36
4,677,445
4,516,899
76,848
2,240,616
5,031,655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類似団体と比較して地方税の全体に占める割合が低く、交付税への依存率が高くなっており、財政基盤が弱いことから財政力指数が</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となり類似団体の平均を下回っている。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地方税は前年から</a:t>
          </a:r>
          <a:r>
            <a:rPr kumimoji="1" lang="en-US" altLang="ja-JP" sz="1300">
              <a:latin typeface="ＭＳ Ｐゴシック" panose="020B0600070205080204" pitchFamily="50" charset="-128"/>
              <a:ea typeface="ＭＳ Ｐゴシック" panose="020B0600070205080204" pitchFamily="50" charset="-128"/>
            </a:rPr>
            <a:t>12,000</a:t>
          </a:r>
          <a:r>
            <a:rPr kumimoji="1" lang="ja-JP" altLang="en-US" sz="1300">
              <a:latin typeface="ＭＳ Ｐゴシック" panose="020B0600070205080204" pitchFamily="50" charset="-128"/>
              <a:ea typeface="ＭＳ Ｐゴシック" panose="020B0600070205080204" pitchFamily="50" charset="-128"/>
            </a:rPr>
            <a:t>千円の減となっている。交付税への依存率が高い状態は現在も続いているため、今後も税の徴収強化や経済対策で歳入の確保に努める。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149013</xdr:rowOff>
    </xdr:from>
    <xdr:to>
      <xdr:col>23</xdr:col>
      <xdr:colOff>133350</xdr:colOff>
      <xdr:row>44</xdr:row>
      <xdr:rowOff>149013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92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149013</xdr:rowOff>
    </xdr:from>
    <xdr:to>
      <xdr:col>19</xdr:col>
      <xdr:colOff>133350</xdr:colOff>
      <xdr:row>44</xdr:row>
      <xdr:rowOff>157056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6928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149013</xdr:rowOff>
    </xdr:from>
    <xdr:to>
      <xdr:col>15</xdr:col>
      <xdr:colOff>82550</xdr:colOff>
      <xdr:row>44</xdr:row>
      <xdr:rowOff>157056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928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149013</xdr:rowOff>
    </xdr:from>
    <xdr:to>
      <xdr:col>11</xdr:col>
      <xdr:colOff>31750</xdr:colOff>
      <xdr:row>44</xdr:row>
      <xdr:rowOff>149013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98213</xdr:rowOff>
    </xdr:from>
    <xdr:to>
      <xdr:col>23</xdr:col>
      <xdr:colOff>184150</xdr:colOff>
      <xdr:row>45</xdr:row>
      <xdr:rowOff>28363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165540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3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98213</xdr:rowOff>
    </xdr:from>
    <xdr:to>
      <xdr:col>19</xdr:col>
      <xdr:colOff>184150</xdr:colOff>
      <xdr:row>45</xdr:row>
      <xdr:rowOff>28363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13140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106256</xdr:rowOff>
    </xdr:from>
    <xdr:to>
      <xdr:col>15</xdr:col>
      <xdr:colOff>133350</xdr:colOff>
      <xdr:row>45</xdr:row>
      <xdr:rowOff>36406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21183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98213</xdr:rowOff>
    </xdr:from>
    <xdr:to>
      <xdr:col>11</xdr:col>
      <xdr:colOff>82550</xdr:colOff>
      <xdr:row>45</xdr:row>
      <xdr:rowOff>28363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13140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98213</xdr:rowOff>
    </xdr:from>
    <xdr:to>
      <xdr:col>7</xdr:col>
      <xdr:colOff>31750</xdr:colOff>
      <xdr:row>45</xdr:row>
      <xdr:rowOff>28363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13140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要因としては地方税や交付税などの経常的な収入も減少傾向にあり分母が小さくなっていたが、それ以上に</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年度の公債費の償還が前年度から大幅に減少したため、経常的な経費が減少し分子が小さくなったため経常収支比率は減少したと考えられる。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今後は起債の償還額の増加や公共施設の老朽化による修繕が必要となってくるため、引き続き歳出の抑制、町税等の収入向上に努める。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37338</xdr:rowOff>
    </xdr:from>
    <xdr:to>
      <xdr:col>23</xdr:col>
      <xdr:colOff>133350</xdr:colOff>
      <xdr:row>61</xdr:row>
      <xdr:rowOff>157988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49578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47769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7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51816</xdr:rowOff>
    </xdr:from>
    <xdr:to>
      <xdr:col>19</xdr:col>
      <xdr:colOff>133350</xdr:colOff>
      <xdr:row>61</xdr:row>
      <xdr:rowOff>157988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51026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61</xdr:row>
      <xdr:rowOff>51816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38479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62</xdr:row>
      <xdr:rowOff>140970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38479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157988</xdr:rowOff>
    </xdr:from>
    <xdr:to>
      <xdr:col>23</xdr:col>
      <xdr:colOff>184150</xdr:colOff>
      <xdr:row>61</xdr:row>
      <xdr:rowOff>88138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3065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107188</xdr:rowOff>
    </xdr:from>
    <xdr:to>
      <xdr:col>19</xdr:col>
      <xdr:colOff>184150</xdr:colOff>
      <xdr:row>62</xdr:row>
      <xdr:rowOff>37338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1016</xdr:rowOff>
    </xdr:from>
    <xdr:to>
      <xdr:col>15</xdr:col>
      <xdr:colOff>133350</xdr:colOff>
      <xdr:row>61</xdr:row>
      <xdr:rowOff>102616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112793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2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昨年に引き続き類似団体の平均を上回っており、全国平均、北海道平均からも大きく上回っている。ふるさと納税にかかる物件費の増加や近年の物価高騰に伴う委託料の増加が要因と考えられる。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今後も人件費・物件費等の増加が見込まれることから、その他の維持補修費等経費の抑制に努める。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163612</xdr:rowOff>
    </xdr:from>
    <xdr:to>
      <xdr:col>23</xdr:col>
      <xdr:colOff>133350</xdr:colOff>
      <xdr:row>83</xdr:row>
      <xdr:rowOff>44264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22512"/>
          <a:ext cx="838200" cy="5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138264</xdr:rowOff>
    </xdr:from>
    <xdr:to>
      <xdr:col>19</xdr:col>
      <xdr:colOff>133350</xdr:colOff>
      <xdr:row>82</xdr:row>
      <xdr:rowOff>163612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97164"/>
          <a:ext cx="889000" cy="2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138264</xdr:rowOff>
    </xdr:from>
    <xdr:to>
      <xdr:col>15</xdr:col>
      <xdr:colOff>82550</xdr:colOff>
      <xdr:row>82</xdr:row>
      <xdr:rowOff>161908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197164"/>
          <a:ext cx="889000" cy="2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152105</xdr:rowOff>
    </xdr:from>
    <xdr:to>
      <xdr:col>11</xdr:col>
      <xdr:colOff>31750</xdr:colOff>
      <xdr:row>82</xdr:row>
      <xdr:rowOff>161908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11005"/>
          <a:ext cx="889000" cy="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164914</xdr:rowOff>
    </xdr:from>
    <xdr:to>
      <xdr:col>23</xdr:col>
      <xdr:colOff>184150</xdr:colOff>
      <xdr:row>83</xdr:row>
      <xdr:rowOff>95064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136991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112812</xdr:rowOff>
    </xdr:from>
    <xdr:to>
      <xdr:col>19</xdr:col>
      <xdr:colOff>184150</xdr:colOff>
      <xdr:row>83</xdr:row>
      <xdr:rowOff>42962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27739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58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87464</xdr:rowOff>
    </xdr:from>
    <xdr:to>
      <xdr:col>15</xdr:col>
      <xdr:colOff>133350</xdr:colOff>
      <xdr:row>83</xdr:row>
      <xdr:rowOff>17614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2391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3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111108</xdr:rowOff>
    </xdr:from>
    <xdr:to>
      <xdr:col>11</xdr:col>
      <xdr:colOff>82550</xdr:colOff>
      <xdr:row>83</xdr:row>
      <xdr:rowOff>41258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26035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5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101305</xdr:rowOff>
    </xdr:from>
    <xdr:to>
      <xdr:col>7</xdr:col>
      <xdr:colOff>31750</xdr:colOff>
      <xdr:row>83</xdr:row>
      <xdr:rowOff>31455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6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4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類似団体と同水準の</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となっている。今後も行政の質を維持しつつ、適正な給与水準の管理に努める。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55739</xdr:rowOff>
    </xdr:from>
    <xdr:to>
      <xdr:col>81</xdr:col>
      <xdr:colOff>44450</xdr:colOff>
      <xdr:row>84</xdr:row>
      <xdr:rowOff>69145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575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55739</xdr:rowOff>
    </xdr:from>
    <xdr:to>
      <xdr:col>77</xdr:col>
      <xdr:colOff>44450</xdr:colOff>
      <xdr:row>85</xdr:row>
      <xdr:rowOff>31750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57539"/>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149578</xdr:rowOff>
    </xdr:from>
    <xdr:to>
      <xdr:col>72</xdr:col>
      <xdr:colOff>203200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5513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149578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245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34872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4939</xdr:rowOff>
    </xdr:from>
    <xdr:to>
      <xdr:col>77</xdr:col>
      <xdr:colOff>95250</xdr:colOff>
      <xdr:row>84</xdr:row>
      <xdr:rowOff>106539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116716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7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類似団体をやや上回る状況にある。平成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年度で第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次古平町行財政構造改革プランは計画期間を終えたが、今後も本プランに準じ、行財政サービスを維持しつつ、事務事業の見直しなどにより職員数の削減を図り、適正な定員管理に努める。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165555</xdr:rowOff>
    </xdr:from>
    <xdr:to>
      <xdr:col>81</xdr:col>
      <xdr:colOff>44450</xdr:colOff>
      <xdr:row>61</xdr:row>
      <xdr:rowOff>5969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52555"/>
          <a:ext cx="8382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154697</xdr:rowOff>
    </xdr:from>
    <xdr:to>
      <xdr:col>77</xdr:col>
      <xdr:colOff>44450</xdr:colOff>
      <xdr:row>60</xdr:row>
      <xdr:rowOff>165555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41697"/>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154697</xdr:rowOff>
    </xdr:from>
    <xdr:to>
      <xdr:col>72</xdr:col>
      <xdr:colOff>203200</xdr:colOff>
      <xdr:row>60</xdr:row>
      <xdr:rowOff>170783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44169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154294</xdr:rowOff>
    </xdr:from>
    <xdr:to>
      <xdr:col>68</xdr:col>
      <xdr:colOff>152400</xdr:colOff>
      <xdr:row>60</xdr:row>
      <xdr:rowOff>170783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41294"/>
          <a:ext cx="889000" cy="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126619</xdr:rowOff>
    </xdr:from>
    <xdr:to>
      <xdr:col>81</xdr:col>
      <xdr:colOff>95250</xdr:colOff>
      <xdr:row>61</xdr:row>
      <xdr:rowOff>56769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98696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114755</xdr:rowOff>
    </xdr:from>
    <xdr:to>
      <xdr:col>77</xdr:col>
      <xdr:colOff>95250</xdr:colOff>
      <xdr:row>61</xdr:row>
      <xdr:rowOff>44905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0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29682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88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103897</xdr:rowOff>
    </xdr:from>
    <xdr:to>
      <xdr:col>73</xdr:col>
      <xdr:colOff>44450</xdr:colOff>
      <xdr:row>61</xdr:row>
      <xdr:rowOff>34047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9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18824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7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119983</xdr:rowOff>
    </xdr:from>
    <xdr:to>
      <xdr:col>68</xdr:col>
      <xdr:colOff>203200</xdr:colOff>
      <xdr:row>61</xdr:row>
      <xdr:rowOff>50133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0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34910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9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103494</xdr:rowOff>
    </xdr:from>
    <xdr:to>
      <xdr:col>64</xdr:col>
      <xdr:colOff>152400</xdr:colOff>
      <xdr:row>61</xdr:row>
      <xdr:rowOff>33644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18421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7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類似団体より高い</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となっている。今後は複合庁舎や道の駅の建設で借り入れた起債の元金償還が開始することから、中長期的には今後も比率の増加が見込まれる。そのため建設事業の選定を行い公債費の抑制に努める。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17599</xdr:rowOff>
    </xdr:from>
    <xdr:to>
      <xdr:col>81</xdr:col>
      <xdr:colOff>44450</xdr:colOff>
      <xdr:row>41</xdr:row>
      <xdr:rowOff>52070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4704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38281</xdr:rowOff>
    </xdr:from>
    <xdr:to>
      <xdr:col>77</xdr:col>
      <xdr:colOff>44450</xdr:colOff>
      <xdr:row>41</xdr:row>
      <xdr:rowOff>52070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6773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31387</xdr:rowOff>
    </xdr:from>
    <xdr:to>
      <xdr:col>72</xdr:col>
      <xdr:colOff>203200</xdr:colOff>
      <xdr:row>41</xdr:row>
      <xdr:rowOff>38281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608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31387</xdr:rowOff>
    </xdr:from>
    <xdr:to>
      <xdr:col>68</xdr:col>
      <xdr:colOff>152400</xdr:colOff>
      <xdr:row>41</xdr:row>
      <xdr:rowOff>38281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0608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138249</xdr:rowOff>
    </xdr:from>
    <xdr:to>
      <xdr:col>81</xdr:col>
      <xdr:colOff>95250</xdr:colOff>
      <xdr:row>41</xdr:row>
      <xdr:rowOff>68399</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110326</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6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158931</xdr:rowOff>
    </xdr:from>
    <xdr:to>
      <xdr:col>73</xdr:col>
      <xdr:colOff>44450</xdr:colOff>
      <xdr:row>41</xdr:row>
      <xdr:rowOff>89081</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73858</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0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152037</xdr:rowOff>
    </xdr:from>
    <xdr:to>
      <xdr:col>68</xdr:col>
      <xdr:colOff>203200</xdr:colOff>
      <xdr:row>41</xdr:row>
      <xdr:rowOff>82187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66964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09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158931</xdr:rowOff>
    </xdr:from>
    <xdr:to>
      <xdr:col>64</xdr:col>
      <xdr:colOff>152400</xdr:colOff>
      <xdr:row>41</xdr:row>
      <xdr:rowOff>89081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73858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10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昨年に続き、充当可能基金の増加により、将来負担比率に変化はない。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今後は公共施設の改修等で地方債が増加する見込みである。そのため、計画的に事業を実施し、事業費の平準化を図るよう努める。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125201</xdr:rowOff>
    </xdr:from>
    <xdr:to>
      <xdr:col>68</xdr:col>
      <xdr:colOff>203200</xdr:colOff>
      <xdr:row>14</xdr:row>
      <xdr:rowOff>55351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35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40128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4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北海道古平町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
2,529
188.36
4,677,445
4,516,899
76,848
2,240,616
5,031,655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類似団体、全国平均よりも低い</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となった。給与自体は増加傾向にあり、今後も人件費の適正化に努める。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34</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25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66040</xdr:rowOff>
    </xdr:from>
    <xdr:to>
      <xdr:col>19</xdr:col>
      <xdr:colOff>187325</xdr:colOff>
      <xdr:row>34</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95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34</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95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119380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486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45720</xdr:rowOff>
    </xdr:from>
    <xdr:to>
      <xdr:col>24</xdr:col>
      <xdr:colOff>76200</xdr:colOff>
      <xdr:row>34</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125747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xdr:rowOff>
    </xdr:from>
    <xdr:to>
      <xdr:col>15</xdr:col>
      <xdr:colOff>149225</xdr:colOff>
      <xdr:row>34</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68580</xdr:rowOff>
    </xdr:from>
    <xdr:to>
      <xdr:col>11</xdr:col>
      <xdr:colOff>60325</xdr:colOff>
      <xdr:row>34</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前年度よりも増加しているが、類似団体よりも低い</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増加した要因としては物価高騰に伴い人件費等が上昇したことにより委託料が大幅に増加したためであると考えられる。平成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年度で第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次古平町行財政改革プランは計画期間を終えたが、今後も本プランに準じ、経費の抑制に努める。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90424</xdr:rowOff>
    </xdr:from>
    <xdr:to>
      <xdr:col>82</xdr:col>
      <xdr:colOff>107950</xdr:colOff>
      <xdr:row>14</xdr:row>
      <xdr:rowOff>108712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907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90424</xdr:rowOff>
    </xdr:from>
    <xdr:to>
      <xdr:col>78</xdr:col>
      <xdr:colOff>69850</xdr:colOff>
      <xdr:row>14</xdr:row>
      <xdr:rowOff>99568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907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99568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587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113284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587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57912</xdr:rowOff>
    </xdr:from>
    <xdr:to>
      <xdr:col>82</xdr:col>
      <xdr:colOff>158750</xdr:colOff>
      <xdr:row>14</xdr:row>
      <xdr:rowOff>159512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74439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0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39624</xdr:rowOff>
    </xdr:from>
    <xdr:to>
      <xdr:col>78</xdr:col>
      <xdr:colOff>120650</xdr:colOff>
      <xdr:row>14</xdr:row>
      <xdr:rowOff>141224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151401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08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48768</xdr:rowOff>
    </xdr:from>
    <xdr:to>
      <xdr:col>74</xdr:col>
      <xdr:colOff>31750</xdr:colOff>
      <xdr:row>14</xdr:row>
      <xdr:rowOff>150368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160545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62484</xdr:rowOff>
    </xdr:from>
    <xdr:to>
      <xdr:col>65</xdr:col>
      <xdr:colOff>53975</xdr:colOff>
      <xdr:row>14</xdr:row>
      <xdr:rowOff>164084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6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148861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4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前年度よりも増加し</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となっている。類似団体と比較して高い水準となっている。町内にある障がい者福祉施設の利用者の割合が高く、その給付費が多額になっていることが主な要因である。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104140</xdr:rowOff>
    </xdr:from>
    <xdr:to>
      <xdr:col>24</xdr:col>
      <xdr:colOff>25400</xdr:colOff>
      <xdr:row>59</xdr:row>
      <xdr:rowOff>1270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100482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104140</xdr:rowOff>
    </xdr:from>
    <xdr:to>
      <xdr:col>19</xdr:col>
      <xdr:colOff>187325</xdr:colOff>
      <xdr:row>59</xdr:row>
      <xdr:rowOff>1270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10048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59</xdr:row>
      <xdr:rowOff>1270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9568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59</xdr:row>
      <xdr:rowOff>161290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9568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85107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121920</xdr:rowOff>
    </xdr:from>
    <xdr:to>
      <xdr:col>24</xdr:col>
      <xdr:colOff>76200</xdr:colOff>
      <xdr:row>59</xdr:row>
      <xdr:rowOff>52070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93997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53340</xdr:rowOff>
    </xdr:from>
    <xdr:to>
      <xdr:col>20</xdr:col>
      <xdr:colOff>38100</xdr:colOff>
      <xdr:row>58</xdr:row>
      <xdr:rowOff>154940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139717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121920</xdr:rowOff>
    </xdr:from>
    <xdr:to>
      <xdr:col>15</xdr:col>
      <xdr:colOff>149225</xdr:colOff>
      <xdr:row>59</xdr:row>
      <xdr:rowOff>52070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36847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110490</xdr:rowOff>
    </xdr:from>
    <xdr:to>
      <xdr:col>6</xdr:col>
      <xdr:colOff>171450</xdr:colOff>
      <xdr:row>60</xdr:row>
      <xdr:rowOff>40640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25417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類似団体よりも</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高い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となっており前年度に引き続き類似団体よりも比率が高くなっている。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年度で第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次古平町行財政改革プランは計画期間を終えたが、今後も引き続きその他の経費の抑制に努める。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57</xdr:row>
      <xdr:rowOff>146050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911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857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796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796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となっているが類似団体よりも低い比率となっている。今後も補助金の交付基準の見直しを行い、補助費等の適正化に努める。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122428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2854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99568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258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258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減少して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となっている。</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年度は減少しているが、今後は複合庁舎や道の駅の建設で借り入れた起債の償還が重なってくるため、公債費は増加する見込みである。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今後も中長期的な財政状況を勘案したうえ、事業の選定を図り公債費の抑制費に努める。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1953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279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256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256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増加しているものの、引き続き類似団体よりも低い</a:t>
          </a:r>
          <a:r>
            <a:rPr kumimoji="1" lang="en-US" altLang="ja-JP" sz="1300">
              <a:latin typeface="ＭＳ Ｐゴシック" panose="020B0600070205080204" pitchFamily="50" charset="-128"/>
              <a:ea typeface="ＭＳ Ｐゴシック" panose="020B0600070205080204" pitchFamily="50" charset="-128"/>
            </a:rPr>
            <a:t>60.8%</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今後も事業の見直し、選定を行い、効率的な行政運営に努める。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49276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0337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133858</xdr:rowOff>
    </xdr:from>
    <xdr:to>
      <xdr:col>78</xdr:col>
      <xdr:colOff>69850</xdr:colOff>
      <xdr:row>76</xdr:row>
      <xdr:rowOff>3556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9926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75</xdr:row>
      <xdr:rowOff>133858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9011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77</xdr:row>
      <xdr:rowOff>56135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901168"/>
          <a:ext cx="889000" cy="3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83058</xdr:rowOff>
    </xdr:from>
    <xdr:to>
      <xdr:col>74</xdr:col>
      <xdr:colOff>31750</xdr:colOff>
      <xdr:row>76</xdr:row>
      <xdr:rowOff>13208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23385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103395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北海道古平町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52097</xdr:rowOff>
    </xdr:from>
    <xdr:to>
      <xdr:col>29</xdr:col>
      <xdr:colOff>127000</xdr:colOff>
      <xdr:row>17</xdr:row>
      <xdr:rowOff>106121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14372"/>
          <a:ext cx="647700" cy="54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36874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9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106121</xdr:rowOff>
    </xdr:from>
    <xdr:to>
      <xdr:col>26</xdr:col>
      <xdr:colOff>50800</xdr:colOff>
      <xdr:row>17</xdr:row>
      <xdr:rowOff>127373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68396"/>
          <a:ext cx="698500" cy="21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115059</xdr:rowOff>
    </xdr:from>
    <xdr:to>
      <xdr:col>22</xdr:col>
      <xdr:colOff>114300</xdr:colOff>
      <xdr:row>17</xdr:row>
      <xdr:rowOff>127373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77334"/>
          <a:ext cx="698500" cy="12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115059</xdr:rowOff>
    </xdr:from>
    <xdr:to>
      <xdr:col>18</xdr:col>
      <xdr:colOff>177800</xdr:colOff>
      <xdr:row>17</xdr:row>
      <xdr:rowOff>138316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77334"/>
          <a:ext cx="698500" cy="23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1297</xdr:rowOff>
    </xdr:from>
    <xdr:to>
      <xdr:col>29</xdr:col>
      <xdr:colOff>177800</xdr:colOff>
      <xdr:row>17</xdr:row>
      <xdr:rowOff>102897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63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17824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0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55321</xdr:rowOff>
    </xdr:from>
    <xdr:to>
      <xdr:col>26</xdr:col>
      <xdr:colOff>101600</xdr:colOff>
      <xdr:row>17</xdr:row>
      <xdr:rowOff>156921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17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167098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8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76573</xdr:rowOff>
    </xdr:from>
    <xdr:to>
      <xdr:col>22</xdr:col>
      <xdr:colOff>165100</xdr:colOff>
      <xdr:row>18</xdr:row>
      <xdr:rowOff>6723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38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16900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0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64259</xdr:rowOff>
    </xdr:from>
    <xdr:to>
      <xdr:col>19</xdr:col>
      <xdr:colOff>38100</xdr:colOff>
      <xdr:row>17</xdr:row>
      <xdr:rowOff>165859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26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4586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9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87516</xdr:rowOff>
    </xdr:from>
    <xdr:to>
      <xdr:col>15</xdr:col>
      <xdr:colOff>101600</xdr:colOff>
      <xdr:row>18</xdr:row>
      <xdr:rowOff>17666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49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27843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1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36097</xdr:rowOff>
    </xdr:from>
    <xdr:to>
      <xdr:col>29</xdr:col>
      <xdr:colOff>127000</xdr:colOff>
      <xdr:row>36</xdr:row>
      <xdr:rowOff>95870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989347"/>
          <a:ext cx="647700" cy="59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80648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3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36097</xdr:rowOff>
    </xdr:from>
    <xdr:to>
      <xdr:col>26</xdr:col>
      <xdr:colOff>50800</xdr:colOff>
      <xdr:row>36</xdr:row>
      <xdr:rowOff>79051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89347"/>
          <a:ext cx="698500" cy="42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57380</xdr:rowOff>
    </xdr:from>
    <xdr:to>
      <xdr:col>22</xdr:col>
      <xdr:colOff>114300</xdr:colOff>
      <xdr:row>36</xdr:row>
      <xdr:rowOff>79051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010630"/>
          <a:ext cx="698500" cy="21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57380</xdr:rowOff>
    </xdr:from>
    <xdr:to>
      <xdr:col>18</xdr:col>
      <xdr:colOff>177800</xdr:colOff>
      <xdr:row>36</xdr:row>
      <xdr:rowOff>114147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10630"/>
          <a:ext cx="698500" cy="56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45070</xdr:rowOff>
    </xdr:from>
    <xdr:to>
      <xdr:col>29</xdr:col>
      <xdr:colOff>177800</xdr:colOff>
      <xdr:row>36</xdr:row>
      <xdr:rowOff>146670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98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233047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4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328197</xdr:rowOff>
    </xdr:from>
    <xdr:to>
      <xdr:col>26</xdr:col>
      <xdr:colOff>101600</xdr:colOff>
      <xdr:row>36</xdr:row>
      <xdr:rowOff>86897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38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97074</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707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28251</xdr:rowOff>
    </xdr:from>
    <xdr:to>
      <xdr:col>22</xdr:col>
      <xdr:colOff>165100</xdr:colOff>
      <xdr:row>36</xdr:row>
      <xdr:rowOff>129851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81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140028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75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6580</xdr:rowOff>
    </xdr:from>
    <xdr:to>
      <xdr:col>19</xdr:col>
      <xdr:colOff>38100</xdr:colOff>
      <xdr:row>36</xdr:row>
      <xdr:rowOff>108180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59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118357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7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63347</xdr:rowOff>
    </xdr:from>
    <xdr:to>
      <xdr:col>15</xdr:col>
      <xdr:colOff>101600</xdr:colOff>
      <xdr:row>36</xdr:row>
      <xdr:rowOff>164947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16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175124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78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北海道古平町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
2,529
188.36
4,677,445
4,516,899
76,848
2,240,616
5,031,655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121458</xdr:rowOff>
    </xdr:from>
    <xdr:to>
      <xdr:col>24</xdr:col>
      <xdr:colOff>63500</xdr:colOff>
      <xdr:row>36</xdr:row>
      <xdr:rowOff>159045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93658"/>
          <a:ext cx="838200" cy="3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159045</xdr:rowOff>
    </xdr:from>
    <xdr:to>
      <xdr:col>19</xdr:col>
      <xdr:colOff>177800</xdr:colOff>
      <xdr:row>36</xdr:row>
      <xdr:rowOff>164890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1245"/>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154374</xdr:rowOff>
    </xdr:from>
    <xdr:to>
      <xdr:col>15</xdr:col>
      <xdr:colOff>50800</xdr:colOff>
      <xdr:row>36</xdr:row>
      <xdr:rowOff>164890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2657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154374</xdr:rowOff>
    </xdr:from>
    <xdr:to>
      <xdr:col>10</xdr:col>
      <xdr:colOff>114300</xdr:colOff>
      <xdr:row>36</xdr:row>
      <xdr:rowOff>169742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26574"/>
          <a:ext cx="889000" cy="1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70658</xdr:rowOff>
    </xdr:from>
    <xdr:to>
      <xdr:col>24</xdr:col>
      <xdr:colOff>114300</xdr:colOff>
      <xdr:row>37</xdr:row>
      <xdr:rowOff>808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4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49085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2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108245</xdr:rowOff>
    </xdr:from>
    <xdr:to>
      <xdr:col>20</xdr:col>
      <xdr:colOff>38100</xdr:colOff>
      <xdr:row>37</xdr:row>
      <xdr:rowOff>38395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29522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7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114090</xdr:rowOff>
    </xdr:from>
    <xdr:to>
      <xdr:col>15</xdr:col>
      <xdr:colOff>101600</xdr:colOff>
      <xdr:row>37</xdr:row>
      <xdr:rowOff>44240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60767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103574</xdr:rowOff>
    </xdr:from>
    <xdr:to>
      <xdr:col>10</xdr:col>
      <xdr:colOff>165100</xdr:colOff>
      <xdr:row>37</xdr:row>
      <xdr:rowOff>33724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50251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5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118942</xdr:rowOff>
    </xdr:from>
    <xdr:to>
      <xdr:col>6</xdr:col>
      <xdr:colOff>38100</xdr:colOff>
      <xdr:row>37</xdr:row>
      <xdr:rowOff>49092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65619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6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115281</xdr:rowOff>
    </xdr:from>
    <xdr:to>
      <xdr:col>24</xdr:col>
      <xdr:colOff>63500</xdr:colOff>
      <xdr:row>57</xdr:row>
      <xdr:rowOff>9945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16481"/>
          <a:ext cx="838200" cy="6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9945</xdr:rowOff>
    </xdr:from>
    <xdr:to>
      <xdr:col>19</xdr:col>
      <xdr:colOff>177800</xdr:colOff>
      <xdr:row>57</xdr:row>
      <xdr:rowOff>40114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82595"/>
          <a:ext cx="889000" cy="3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160016</xdr:rowOff>
    </xdr:from>
    <xdr:to>
      <xdr:col>15</xdr:col>
      <xdr:colOff>50800</xdr:colOff>
      <xdr:row>57</xdr:row>
      <xdr:rowOff>40114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61216"/>
          <a:ext cx="889000" cy="5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160016</xdr:rowOff>
    </xdr:from>
    <xdr:to>
      <xdr:col>10</xdr:col>
      <xdr:colOff>114300</xdr:colOff>
      <xdr:row>56</xdr:row>
      <xdr:rowOff>169290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61216"/>
          <a:ext cx="8890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64481</xdr:rowOff>
    </xdr:from>
    <xdr:to>
      <xdr:col>24</xdr:col>
      <xdr:colOff>114300</xdr:colOff>
      <xdr:row>56</xdr:row>
      <xdr:rowOff>166081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87358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1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130595</xdr:rowOff>
    </xdr:from>
    <xdr:to>
      <xdr:col>20</xdr:col>
      <xdr:colOff>38100</xdr:colOff>
      <xdr:row>57</xdr:row>
      <xdr:rowOff>60745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77272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0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160764</xdr:rowOff>
    </xdr:from>
    <xdr:to>
      <xdr:col>15</xdr:col>
      <xdr:colOff>101600</xdr:colOff>
      <xdr:row>57</xdr:row>
      <xdr:rowOff>90914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107441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109216</xdr:rowOff>
    </xdr:from>
    <xdr:to>
      <xdr:col>10</xdr:col>
      <xdr:colOff>165100</xdr:colOff>
      <xdr:row>57</xdr:row>
      <xdr:rowOff>39366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1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55893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8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118490</xdr:rowOff>
    </xdr:from>
    <xdr:to>
      <xdr:col>6</xdr:col>
      <xdr:colOff>38100</xdr:colOff>
      <xdr:row>57</xdr:row>
      <xdr:rowOff>48640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1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65167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72702</xdr:rowOff>
    </xdr:from>
    <xdr:to>
      <xdr:col>24</xdr:col>
      <xdr:colOff>63500</xdr:colOff>
      <xdr:row>75</xdr:row>
      <xdr:rowOff>74311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931452"/>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79973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72702</xdr:rowOff>
    </xdr:from>
    <xdr:to>
      <xdr:col>19</xdr:col>
      <xdr:colOff>177800</xdr:colOff>
      <xdr:row>75</xdr:row>
      <xdr:rowOff>95333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931452"/>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109838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95333</xdr:rowOff>
    </xdr:from>
    <xdr:to>
      <xdr:col>15</xdr:col>
      <xdr:colOff>50800</xdr:colOff>
      <xdr:row>76</xdr:row>
      <xdr:rowOff>41484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954083"/>
          <a:ext cx="889000" cy="11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26625</xdr:rowOff>
    </xdr:from>
    <xdr:to>
      <xdr:col>10</xdr:col>
      <xdr:colOff>114300</xdr:colOff>
      <xdr:row>76</xdr:row>
      <xdr:rowOff>41484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056825"/>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103793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3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23511</xdr:rowOff>
    </xdr:from>
    <xdr:to>
      <xdr:col>24</xdr:col>
      <xdr:colOff>114300</xdr:colOff>
      <xdr:row>75</xdr:row>
      <xdr:rowOff>125111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8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46388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3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21902</xdr:rowOff>
    </xdr:from>
    <xdr:to>
      <xdr:col>20</xdr:col>
      <xdr:colOff>38100</xdr:colOff>
      <xdr:row>75</xdr:row>
      <xdr:rowOff>123502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88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140029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65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44533</xdr:rowOff>
    </xdr:from>
    <xdr:to>
      <xdr:col>15</xdr:col>
      <xdr:colOff>101600</xdr:colOff>
      <xdr:row>75</xdr:row>
      <xdr:rowOff>146134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03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162660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6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162134</xdr:rowOff>
    </xdr:from>
    <xdr:to>
      <xdr:col>10</xdr:col>
      <xdr:colOff>165100</xdr:colOff>
      <xdr:row>76</xdr:row>
      <xdr:rowOff>92284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108811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9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147275</xdr:rowOff>
    </xdr:from>
    <xdr:to>
      <xdr:col>6</xdr:col>
      <xdr:colOff>38100</xdr:colOff>
      <xdr:row>76</xdr:row>
      <xdr:rowOff>77425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93953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78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162082</xdr:rowOff>
    </xdr:from>
    <xdr:to>
      <xdr:col>24</xdr:col>
      <xdr:colOff>63500</xdr:colOff>
      <xdr:row>91</xdr:row>
      <xdr:rowOff>114533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592582"/>
          <a:ext cx="8382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53561</xdr:rowOff>
    </xdr:from>
    <xdr:to>
      <xdr:col>19</xdr:col>
      <xdr:colOff>177800</xdr:colOff>
      <xdr:row>91</xdr:row>
      <xdr:rowOff>114533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484061"/>
          <a:ext cx="889000" cy="23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53561</xdr:rowOff>
    </xdr:from>
    <xdr:to>
      <xdr:col>15</xdr:col>
      <xdr:colOff>50800</xdr:colOff>
      <xdr:row>91</xdr:row>
      <xdr:rowOff>152262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484061"/>
          <a:ext cx="889000" cy="27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98182</xdr:rowOff>
    </xdr:from>
    <xdr:to>
      <xdr:col>10</xdr:col>
      <xdr:colOff>114300</xdr:colOff>
      <xdr:row>91</xdr:row>
      <xdr:rowOff>152262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5700132"/>
          <a:ext cx="889000" cy="5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74240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111282</xdr:rowOff>
    </xdr:from>
    <xdr:to>
      <xdr:col>24</xdr:col>
      <xdr:colOff>114300</xdr:colOff>
      <xdr:row>91</xdr:row>
      <xdr:rowOff>41432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54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64309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9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63733</xdr:rowOff>
    </xdr:from>
    <xdr:to>
      <xdr:col>20</xdr:col>
      <xdr:colOff>38100</xdr:colOff>
      <xdr:row>91</xdr:row>
      <xdr:rowOff>165333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6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10410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44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2761</xdr:rowOff>
    </xdr:from>
    <xdr:to>
      <xdr:col>15</xdr:col>
      <xdr:colOff>101600</xdr:colOff>
      <xdr:row>90</xdr:row>
      <xdr:rowOff>104361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4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120888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20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101462</xdr:rowOff>
    </xdr:from>
    <xdr:to>
      <xdr:col>10</xdr:col>
      <xdr:colOff>165100</xdr:colOff>
      <xdr:row>92</xdr:row>
      <xdr:rowOff>31612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70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48139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47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47382</xdr:rowOff>
    </xdr:from>
    <xdr:to>
      <xdr:col>6</xdr:col>
      <xdr:colOff>38100</xdr:colOff>
      <xdr:row>91</xdr:row>
      <xdr:rowOff>148982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6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165509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42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16508</xdr:rowOff>
    </xdr:from>
    <xdr:to>
      <xdr:col>55</xdr:col>
      <xdr:colOff>0</xdr:colOff>
      <xdr:row>36</xdr:row>
      <xdr:rowOff>36012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17258"/>
          <a:ext cx="838200" cy="19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36012</xdr:rowOff>
    </xdr:from>
    <xdr:to>
      <xdr:col>50</xdr:col>
      <xdr:colOff>114300</xdr:colOff>
      <xdr:row>36</xdr:row>
      <xdr:rowOff>158676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08212"/>
          <a:ext cx="889000" cy="1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45126</xdr:rowOff>
    </xdr:from>
    <xdr:to>
      <xdr:col>45</xdr:col>
      <xdr:colOff>177800</xdr:colOff>
      <xdr:row>36</xdr:row>
      <xdr:rowOff>158676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17326"/>
          <a:ext cx="889000" cy="11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103204</xdr:rowOff>
    </xdr:from>
    <xdr:to>
      <xdr:col>41</xdr:col>
      <xdr:colOff>50800</xdr:colOff>
      <xdr:row>36</xdr:row>
      <xdr:rowOff>45126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32504"/>
          <a:ext cx="889000" cy="28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40819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137158</xdr:rowOff>
    </xdr:from>
    <xdr:to>
      <xdr:col>55</xdr:col>
      <xdr:colOff>50800</xdr:colOff>
      <xdr:row>35</xdr:row>
      <xdr:rowOff>67308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6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160035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17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156662</xdr:rowOff>
    </xdr:from>
    <xdr:to>
      <xdr:col>50</xdr:col>
      <xdr:colOff>165100</xdr:colOff>
      <xdr:row>36</xdr:row>
      <xdr:rowOff>86812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5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103339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3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107876</xdr:rowOff>
    </xdr:from>
    <xdr:to>
      <xdr:col>46</xdr:col>
      <xdr:colOff>38100</xdr:colOff>
      <xdr:row>37</xdr:row>
      <xdr:rowOff>38026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8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29153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7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165776</xdr:rowOff>
    </xdr:from>
    <xdr:to>
      <xdr:col>41</xdr:col>
      <xdr:colOff>101600</xdr:colOff>
      <xdr:row>36</xdr:row>
      <xdr:rowOff>95926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112453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4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52404</xdr:rowOff>
    </xdr:from>
    <xdr:to>
      <xdr:col>36</xdr:col>
      <xdr:colOff>165100</xdr:colOff>
      <xdr:row>34</xdr:row>
      <xdr:rowOff>154004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170531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5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96583</xdr:rowOff>
    </xdr:from>
    <xdr:to>
      <xdr:col>55</xdr:col>
      <xdr:colOff>0</xdr:colOff>
      <xdr:row>58</xdr:row>
      <xdr:rowOff>151385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40683"/>
          <a:ext cx="838200" cy="5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43641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87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149292</xdr:rowOff>
    </xdr:from>
    <xdr:to>
      <xdr:col>50</xdr:col>
      <xdr:colOff>114300</xdr:colOff>
      <xdr:row>58</xdr:row>
      <xdr:rowOff>151385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93392"/>
          <a:ext cx="889000" cy="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35342</xdr:rowOff>
    </xdr:from>
    <xdr:to>
      <xdr:col>45</xdr:col>
      <xdr:colOff>177800</xdr:colOff>
      <xdr:row>58</xdr:row>
      <xdr:rowOff>149292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07992"/>
          <a:ext cx="889000" cy="28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35342</xdr:rowOff>
    </xdr:from>
    <xdr:to>
      <xdr:col>41</xdr:col>
      <xdr:colOff>50800</xdr:colOff>
      <xdr:row>58</xdr:row>
      <xdr:rowOff>27102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07992"/>
          <a:ext cx="889000" cy="16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132087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1007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157390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45783</xdr:rowOff>
    </xdr:from>
    <xdr:to>
      <xdr:col>55</xdr:col>
      <xdr:colOff>50800</xdr:colOff>
      <xdr:row>58</xdr:row>
      <xdr:rowOff>147383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5160</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7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100585</xdr:rowOff>
    </xdr:from>
    <xdr:to>
      <xdr:col>50</xdr:col>
      <xdr:colOff>165100</xdr:colOff>
      <xdr:row>59</xdr:row>
      <xdr:rowOff>30735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21862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3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98492</xdr:rowOff>
    </xdr:from>
    <xdr:to>
      <xdr:col>46</xdr:col>
      <xdr:colOff>38100</xdr:colOff>
      <xdr:row>59</xdr:row>
      <xdr:rowOff>28642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4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19769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3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155992</xdr:rowOff>
    </xdr:from>
    <xdr:to>
      <xdr:col>41</xdr:col>
      <xdr:colOff>101600</xdr:colOff>
      <xdr:row>57</xdr:row>
      <xdr:rowOff>86142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5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102669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53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147752</xdr:rowOff>
    </xdr:from>
    <xdr:to>
      <xdr:col>36</xdr:col>
      <xdr:colOff>165100</xdr:colOff>
      <xdr:row>58</xdr:row>
      <xdr:rowOff>77902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2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94429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69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108208</xdr:rowOff>
    </xdr:from>
    <xdr:to>
      <xdr:col>55</xdr:col>
      <xdr:colOff>0</xdr:colOff>
      <xdr:row>77</xdr:row>
      <xdr:rowOff>28386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966958"/>
          <a:ext cx="838200" cy="26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46435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28386</xdr:rowOff>
    </xdr:from>
    <xdr:to>
      <xdr:col>50</xdr:col>
      <xdr:colOff>114300</xdr:colOff>
      <xdr:row>78</xdr:row>
      <xdr:rowOff>94929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230036"/>
          <a:ext cx="889000" cy="23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122787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32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94929</xdr:rowOff>
    </xdr:from>
    <xdr:to>
      <xdr:col>45</xdr:col>
      <xdr:colOff>177800</xdr:colOff>
      <xdr:row>78</xdr:row>
      <xdr:rowOff>116949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68029"/>
          <a:ext cx="889000" cy="2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58362</xdr:rowOff>
    </xdr:from>
    <xdr:to>
      <xdr:col>41</xdr:col>
      <xdr:colOff>50800</xdr:colOff>
      <xdr:row>78</xdr:row>
      <xdr:rowOff>116949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31462"/>
          <a:ext cx="889000" cy="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57408</xdr:rowOff>
    </xdr:from>
    <xdr:to>
      <xdr:col>55</xdr:col>
      <xdr:colOff>50800</xdr:colOff>
      <xdr:row>75</xdr:row>
      <xdr:rowOff>159007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9161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80285</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76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149036</xdr:rowOff>
    </xdr:from>
    <xdr:to>
      <xdr:col>50</xdr:col>
      <xdr:colOff>165100</xdr:colOff>
      <xdr:row>77</xdr:row>
      <xdr:rowOff>79186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1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95713</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295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44129</xdr:rowOff>
    </xdr:from>
    <xdr:to>
      <xdr:col>46</xdr:col>
      <xdr:colOff>38100</xdr:colOff>
      <xdr:row>78</xdr:row>
      <xdr:rowOff>145729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1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136856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0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66149</xdr:rowOff>
    </xdr:from>
    <xdr:to>
      <xdr:col>41</xdr:col>
      <xdr:colOff>101600</xdr:colOff>
      <xdr:row>78</xdr:row>
      <xdr:rowOff>167749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158876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3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7562</xdr:rowOff>
    </xdr:from>
    <xdr:to>
      <xdr:col>36</xdr:col>
      <xdr:colOff>165100</xdr:colOff>
      <xdr:row>78</xdr:row>
      <xdr:rowOff>109162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8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100289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7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132552</xdr:rowOff>
    </xdr:from>
    <xdr:to>
      <xdr:col>54</xdr:col>
      <xdr:colOff>189865</xdr:colOff>
      <xdr:row>99</xdr:row>
      <xdr:rowOff>71487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6077402"/>
          <a:ext cx="1270" cy="967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75314</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4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71487</xdr:rowOff>
    </xdr:from>
    <xdr:to>
      <xdr:col>55</xdr:col>
      <xdr:colOff>88900</xdr:colOff>
      <xdr:row>99</xdr:row>
      <xdr:rowOff>71487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4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79229</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85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132552</xdr:rowOff>
    </xdr:from>
    <xdr:to>
      <xdr:col>55</xdr:col>
      <xdr:colOff>88900</xdr:colOff>
      <xdr:row>93</xdr:row>
      <xdr:rowOff>132552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077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148859</xdr:rowOff>
    </xdr:from>
    <xdr:to>
      <xdr:col>55</xdr:col>
      <xdr:colOff>0</xdr:colOff>
      <xdr:row>99</xdr:row>
      <xdr:rowOff>24361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950959"/>
          <a:ext cx="838200" cy="4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10606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41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159179</xdr:rowOff>
    </xdr:from>
    <xdr:to>
      <xdr:col>55</xdr:col>
      <xdr:colOff>50800</xdr:colOff>
      <xdr:row>98</xdr:row>
      <xdr:rowOff>89329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8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16845</xdr:rowOff>
    </xdr:from>
    <xdr:to>
      <xdr:col>50</xdr:col>
      <xdr:colOff>114300</xdr:colOff>
      <xdr:row>99</xdr:row>
      <xdr:rowOff>24361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18945"/>
          <a:ext cx="889000" cy="17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147884</xdr:rowOff>
    </xdr:from>
    <xdr:to>
      <xdr:col>50</xdr:col>
      <xdr:colOff>165100</xdr:colOff>
      <xdr:row>98</xdr:row>
      <xdr:rowOff>78034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7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94561</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5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149575</xdr:rowOff>
    </xdr:from>
    <xdr:to>
      <xdr:col>45</xdr:col>
      <xdr:colOff>177800</xdr:colOff>
      <xdr:row>98</xdr:row>
      <xdr:rowOff>16845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5580075"/>
          <a:ext cx="889000" cy="123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8269</xdr:rowOff>
    </xdr:from>
    <xdr:to>
      <xdr:col>46</xdr:col>
      <xdr:colOff>38100</xdr:colOff>
      <xdr:row>98</xdr:row>
      <xdr:rowOff>109869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100996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90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149575</xdr:rowOff>
    </xdr:from>
    <xdr:to>
      <xdr:col>41</xdr:col>
      <xdr:colOff>50800</xdr:colOff>
      <xdr:row>95</xdr:row>
      <xdr:rowOff>33644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5580075"/>
          <a:ext cx="889000" cy="74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81477</xdr:rowOff>
    </xdr:from>
    <xdr:to>
      <xdr:col>41</xdr:col>
      <xdr:colOff>101600</xdr:colOff>
      <xdr:row>98</xdr:row>
      <xdr:rowOff>11627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1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2754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0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131116</xdr:rowOff>
    </xdr:from>
    <xdr:to>
      <xdr:col>36</xdr:col>
      <xdr:colOff>165100</xdr:colOff>
      <xdr:row>98</xdr:row>
      <xdr:rowOff>61266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6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52393</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5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98059</xdr:rowOff>
    </xdr:from>
    <xdr:to>
      <xdr:col>55</xdr:col>
      <xdr:colOff>50800</xdr:colOff>
      <xdr:row>99</xdr:row>
      <xdr:rowOff>28209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9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12986</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8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145011</xdr:rowOff>
    </xdr:from>
    <xdr:to>
      <xdr:col>50</xdr:col>
      <xdr:colOff>165100</xdr:colOff>
      <xdr:row>99</xdr:row>
      <xdr:rowOff>75161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94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66288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703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137495</xdr:rowOff>
    </xdr:from>
    <xdr:to>
      <xdr:col>46</xdr:col>
      <xdr:colOff>38100</xdr:colOff>
      <xdr:row>98</xdr:row>
      <xdr:rowOff>67645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84172</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54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98775</xdr:rowOff>
    </xdr:from>
    <xdr:to>
      <xdr:col>41</xdr:col>
      <xdr:colOff>101600</xdr:colOff>
      <xdr:row>91</xdr:row>
      <xdr:rowOff>28925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552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45452</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5304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154294</xdr:rowOff>
    </xdr:from>
    <xdr:to>
      <xdr:col>36</xdr:col>
      <xdr:colOff>165100</xdr:colOff>
      <xdr:row>95</xdr:row>
      <xdr:rowOff>84444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27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100971</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04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44442</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0992"/>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44438</xdr:rowOff>
    </xdr:from>
    <xdr:to>
      <xdr:col>81</xdr:col>
      <xdr:colOff>50800</xdr:colOff>
      <xdr:row>39</xdr:row>
      <xdr:rowOff>44442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0988"/>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36773</xdr:rowOff>
    </xdr:from>
    <xdr:to>
      <xdr:col>76</xdr:col>
      <xdr:colOff>114300</xdr:colOff>
      <xdr:row>39</xdr:row>
      <xdr:rowOff>44438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23323"/>
          <a:ext cx="889000" cy="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36773</xdr:rowOff>
    </xdr:from>
    <xdr:to>
      <xdr:col>71</xdr:col>
      <xdr:colOff>177800</xdr:colOff>
      <xdr:row>39</xdr:row>
      <xdr:rowOff>44442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23323"/>
          <a:ext cx="889000" cy="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165092</xdr:rowOff>
    </xdr:from>
    <xdr:to>
      <xdr:col>81</xdr:col>
      <xdr:colOff>101600</xdr:colOff>
      <xdr:row>39</xdr:row>
      <xdr:rowOff>95242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86369</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165088</xdr:rowOff>
    </xdr:from>
    <xdr:to>
      <xdr:col>76</xdr:col>
      <xdr:colOff>165100</xdr:colOff>
      <xdr:row>39</xdr:row>
      <xdr:rowOff>95238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86365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157423</xdr:rowOff>
    </xdr:from>
    <xdr:to>
      <xdr:col>72</xdr:col>
      <xdr:colOff>38100</xdr:colOff>
      <xdr:row>39</xdr:row>
      <xdr:rowOff>87573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78700</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76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165092</xdr:rowOff>
    </xdr:from>
    <xdr:to>
      <xdr:col>67</xdr:col>
      <xdr:colOff>101600</xdr:colOff>
      <xdr:row>39</xdr:row>
      <xdr:rowOff>95242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86369</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58880</xdr:rowOff>
    </xdr:from>
    <xdr:to>
      <xdr:col>85</xdr:col>
      <xdr:colOff>127000</xdr:colOff>
      <xdr:row>76</xdr:row>
      <xdr:rowOff>124889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089080"/>
          <a:ext cx="838200" cy="6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58880</xdr:rowOff>
    </xdr:from>
    <xdr:to>
      <xdr:col>81</xdr:col>
      <xdr:colOff>50800</xdr:colOff>
      <xdr:row>76</xdr:row>
      <xdr:rowOff>87570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089080"/>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87570</xdr:rowOff>
    </xdr:from>
    <xdr:to>
      <xdr:col>76</xdr:col>
      <xdr:colOff>114300</xdr:colOff>
      <xdr:row>76</xdr:row>
      <xdr:rowOff>104222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117770"/>
          <a:ext cx="889000" cy="1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104222</xdr:rowOff>
    </xdr:from>
    <xdr:to>
      <xdr:col>71</xdr:col>
      <xdr:colOff>177800</xdr:colOff>
      <xdr:row>76</xdr:row>
      <xdr:rowOff>149555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134422"/>
          <a:ext cx="889000" cy="4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74089</xdr:rowOff>
    </xdr:from>
    <xdr:to>
      <xdr:col>85</xdr:col>
      <xdr:colOff>177800</xdr:colOff>
      <xdr:row>77</xdr:row>
      <xdr:rowOff>4239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96966</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8080</xdr:rowOff>
    </xdr:from>
    <xdr:to>
      <xdr:col>81</xdr:col>
      <xdr:colOff>101600</xdr:colOff>
      <xdr:row>76</xdr:row>
      <xdr:rowOff>109680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3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126208</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281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36770</xdr:rowOff>
    </xdr:from>
    <xdr:to>
      <xdr:col>76</xdr:col>
      <xdr:colOff>165100</xdr:colOff>
      <xdr:row>76</xdr:row>
      <xdr:rowOff>138370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154897</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284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53422</xdr:rowOff>
    </xdr:from>
    <xdr:to>
      <xdr:col>72</xdr:col>
      <xdr:colOff>38100</xdr:colOff>
      <xdr:row>76</xdr:row>
      <xdr:rowOff>155022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99</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285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98755</xdr:rowOff>
    </xdr:from>
    <xdr:to>
      <xdr:col>67</xdr:col>
      <xdr:colOff>101600</xdr:colOff>
      <xdr:row>77</xdr:row>
      <xdr:rowOff>28905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45432</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14795" y="1290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26161</xdr:rowOff>
    </xdr:from>
    <xdr:to>
      <xdr:col>85</xdr:col>
      <xdr:colOff>127000</xdr:colOff>
      <xdr:row>97</xdr:row>
      <xdr:rowOff>41064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656811"/>
          <a:ext cx="838200" cy="1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125513</xdr:rowOff>
    </xdr:from>
    <xdr:to>
      <xdr:col>81</xdr:col>
      <xdr:colOff>50800</xdr:colOff>
      <xdr:row>97</xdr:row>
      <xdr:rowOff>41064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584713"/>
          <a:ext cx="889000" cy="8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95696</xdr:rowOff>
    </xdr:from>
    <xdr:to>
      <xdr:col>76</xdr:col>
      <xdr:colOff>114300</xdr:colOff>
      <xdr:row>96</xdr:row>
      <xdr:rowOff>125513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554896"/>
          <a:ext cx="889000" cy="2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95696</xdr:rowOff>
    </xdr:from>
    <xdr:to>
      <xdr:col>71</xdr:col>
      <xdr:colOff>177800</xdr:colOff>
      <xdr:row>97</xdr:row>
      <xdr:rowOff>25040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554896"/>
          <a:ext cx="889000" cy="10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146811</xdr:rowOff>
    </xdr:from>
    <xdr:to>
      <xdr:col>85</xdr:col>
      <xdr:colOff>177800</xdr:colOff>
      <xdr:row>97</xdr:row>
      <xdr:rowOff>76961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6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169688</xdr:rowOff>
    </xdr:from>
    <xdr:ext cx="599010"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45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161714</xdr:rowOff>
    </xdr:from>
    <xdr:to>
      <xdr:col>81</xdr:col>
      <xdr:colOff>101600</xdr:colOff>
      <xdr:row>97</xdr:row>
      <xdr:rowOff>91864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62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82991</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181795" y="1671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74713</xdr:rowOff>
    </xdr:from>
    <xdr:to>
      <xdr:col>76</xdr:col>
      <xdr:colOff>165100</xdr:colOff>
      <xdr:row>97</xdr:row>
      <xdr:rowOff>4863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53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167440</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292795" y="1662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44896</xdr:rowOff>
    </xdr:from>
    <xdr:to>
      <xdr:col>72</xdr:col>
      <xdr:colOff>38100</xdr:colOff>
      <xdr:row>96</xdr:row>
      <xdr:rowOff>146496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50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137623</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795" y="1659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145690</xdr:rowOff>
    </xdr:from>
    <xdr:to>
      <xdr:col>67</xdr:col>
      <xdr:colOff>101600</xdr:colOff>
      <xdr:row>97</xdr:row>
      <xdr:rowOff>75840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6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92367</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14795" y="1638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127841</xdr:rowOff>
    </xdr:from>
    <xdr:to>
      <xdr:col>116</xdr:col>
      <xdr:colOff>62864</xdr:colOff>
      <xdr:row>78</xdr:row>
      <xdr:rowOff>115763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300791"/>
          <a:ext cx="1269" cy="118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119590</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9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115763</xdr:rowOff>
    </xdr:from>
    <xdr:to>
      <xdr:col>116</xdr:col>
      <xdr:colOff>152400</xdr:colOff>
      <xdr:row>78</xdr:row>
      <xdr:rowOff>115763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88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74518</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207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127841</xdr:rowOff>
    </xdr:from>
    <xdr:to>
      <xdr:col>116</xdr:col>
      <xdr:colOff>152400</xdr:colOff>
      <xdr:row>71</xdr:row>
      <xdr:rowOff>127841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30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86093</xdr:rowOff>
    </xdr:from>
    <xdr:to>
      <xdr:col>116</xdr:col>
      <xdr:colOff>63500</xdr:colOff>
      <xdr:row>73</xdr:row>
      <xdr:rowOff>143796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087593"/>
          <a:ext cx="838200" cy="57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84729</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43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106302</xdr:rowOff>
    </xdr:from>
    <xdr:to>
      <xdr:col>116</xdr:col>
      <xdr:colOff>114300</xdr:colOff>
      <xdr:row>76</xdr:row>
      <xdr:rowOff>36452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6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86093</xdr:rowOff>
    </xdr:from>
    <xdr:to>
      <xdr:col>111</xdr:col>
      <xdr:colOff>177800</xdr:colOff>
      <xdr:row>70</xdr:row>
      <xdr:rowOff>163170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087593"/>
          <a:ext cx="889000" cy="7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153575</xdr:rowOff>
    </xdr:from>
    <xdr:to>
      <xdr:col>112</xdr:col>
      <xdr:colOff>38100</xdr:colOff>
      <xdr:row>74</xdr:row>
      <xdr:rowOff>83725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66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74852</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23795" y="1276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163170</xdr:rowOff>
    </xdr:from>
    <xdr:to>
      <xdr:col>107</xdr:col>
      <xdr:colOff>50800</xdr:colOff>
      <xdr:row>71</xdr:row>
      <xdr:rowOff>122727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164670"/>
          <a:ext cx="889000" cy="13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76841</xdr:rowOff>
    </xdr:from>
    <xdr:to>
      <xdr:col>107</xdr:col>
      <xdr:colOff>101600</xdr:colOff>
      <xdr:row>74</xdr:row>
      <xdr:rowOff>6991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59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169568</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34795" y="1268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122727</xdr:rowOff>
    </xdr:from>
    <xdr:to>
      <xdr:col>102</xdr:col>
      <xdr:colOff>114300</xdr:colOff>
      <xdr:row>71</xdr:row>
      <xdr:rowOff>163999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295677"/>
          <a:ext cx="889000" cy="4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113008</xdr:rowOff>
    </xdr:from>
    <xdr:to>
      <xdr:col>102</xdr:col>
      <xdr:colOff>165100</xdr:colOff>
      <xdr:row>74</xdr:row>
      <xdr:rowOff>43158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62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34285</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45795" y="1272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72803</xdr:rowOff>
    </xdr:from>
    <xdr:to>
      <xdr:col>98</xdr:col>
      <xdr:colOff>38100</xdr:colOff>
      <xdr:row>74</xdr:row>
      <xdr:rowOff>2953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58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165530</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56795" y="1268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92996</xdr:rowOff>
    </xdr:from>
    <xdr:to>
      <xdr:col>116</xdr:col>
      <xdr:colOff>114300</xdr:colOff>
      <xdr:row>74</xdr:row>
      <xdr:rowOff>23146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6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115873</xdr:rowOff>
    </xdr:from>
    <xdr:ext cx="599010"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46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35293</xdr:rowOff>
    </xdr:from>
    <xdr:to>
      <xdr:col>112</xdr:col>
      <xdr:colOff>38100</xdr:colOff>
      <xdr:row>70</xdr:row>
      <xdr:rowOff>136893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03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153420</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23795" y="1181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112370</xdr:rowOff>
    </xdr:from>
    <xdr:to>
      <xdr:col>107</xdr:col>
      <xdr:colOff>101600</xdr:colOff>
      <xdr:row>71</xdr:row>
      <xdr:rowOff>42520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11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59047</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34795" y="118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71927</xdr:rowOff>
    </xdr:from>
    <xdr:to>
      <xdr:col>102</xdr:col>
      <xdr:colOff>165100</xdr:colOff>
      <xdr:row>72</xdr:row>
      <xdr:rowOff>2077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2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18604</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45795" y="1202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113199</xdr:rowOff>
    </xdr:from>
    <xdr:to>
      <xdr:col>98</xdr:col>
      <xdr:colOff>38100</xdr:colOff>
      <xdr:row>72</xdr:row>
      <xdr:rowOff>43349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2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59876</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56795" y="1206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本町の特徴を示しているのは扶助費であり、類似団体内でも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位と高水準となっている。大きな要因は町内にある障がい者福祉施設の利用者の割合が人口に対して高く、利用料に対しての扶助費が多額となっている。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うち更新整備は複合庁舎の本体建設が終了し大幅に減額したため昨年度に引き続き類似団体よりも低くなっている。一方で普通建設事業費のうち新規整備については道の駅の建設等が開始していることから類似団体を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維持補修費については近年類似団体よりも高くなっている。建設から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建物が増加してきており、大規模な改修が必要となることが予想されるため、今後も増加傾向となる可能性がある。そのため優先度をつけて計画的に実施し、事業費の平準化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年度から簡水と下水が公営企業会計に移行したことに伴い、繰出金が大幅に減少し、補助費の額が増加している。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北海道古平町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
2,529
188.36
4,677,445
4,516,899
76,848
2,240,616
5,031,655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135517</xdr:rowOff>
    </xdr:from>
    <xdr:to>
      <xdr:col>24</xdr:col>
      <xdr:colOff>63500</xdr:colOff>
      <xdr:row>35</xdr:row>
      <xdr:rowOff>153256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136267"/>
          <a:ext cx="8382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149347</xdr:rowOff>
    </xdr:from>
    <xdr:to>
      <xdr:col>19</xdr:col>
      <xdr:colOff>177800</xdr:colOff>
      <xdr:row>35</xdr:row>
      <xdr:rowOff>153256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150097"/>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149347</xdr:rowOff>
    </xdr:from>
    <xdr:to>
      <xdr:col>15</xdr:col>
      <xdr:colOff>50800</xdr:colOff>
      <xdr:row>36</xdr:row>
      <xdr:rowOff>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150097"/>
          <a:ext cx="889000" cy="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xdr:rowOff>
    </xdr:from>
    <xdr:to>
      <xdr:col>10</xdr:col>
      <xdr:colOff>114300</xdr:colOff>
      <xdr:row>36</xdr:row>
      <xdr:rowOff>61564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172248"/>
          <a:ext cx="889000" cy="6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84717</xdr:rowOff>
    </xdr:from>
    <xdr:to>
      <xdr:col>24</xdr:col>
      <xdr:colOff>114300</xdr:colOff>
      <xdr:row>36</xdr:row>
      <xdr:rowOff>14867</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08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107594</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93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102456</xdr:rowOff>
    </xdr:from>
    <xdr:to>
      <xdr:col>20</xdr:col>
      <xdr:colOff>38100</xdr:colOff>
      <xdr:row>36</xdr:row>
      <xdr:rowOff>32606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1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49133</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87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98547</xdr:rowOff>
    </xdr:from>
    <xdr:to>
      <xdr:col>15</xdr:col>
      <xdr:colOff>101600</xdr:colOff>
      <xdr:row>36</xdr:row>
      <xdr:rowOff>28697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09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45224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8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120698</xdr:rowOff>
    </xdr:from>
    <xdr:to>
      <xdr:col>10</xdr:col>
      <xdr:colOff>165100</xdr:colOff>
      <xdr:row>36</xdr:row>
      <xdr:rowOff>50848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12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67375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89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10764</xdr:rowOff>
    </xdr:from>
    <xdr:to>
      <xdr:col>6</xdr:col>
      <xdr:colOff>38100</xdr:colOff>
      <xdr:row>36</xdr:row>
      <xdr:rowOff>112364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1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128891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9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132786</xdr:rowOff>
    </xdr:from>
    <xdr:to>
      <xdr:col>24</xdr:col>
      <xdr:colOff>63500</xdr:colOff>
      <xdr:row>57</xdr:row>
      <xdr:rowOff>86166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33986"/>
          <a:ext cx="838200" cy="12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31837</xdr:rowOff>
    </xdr:from>
    <xdr:to>
      <xdr:col>19</xdr:col>
      <xdr:colOff>177800</xdr:colOff>
      <xdr:row>57</xdr:row>
      <xdr:rowOff>86166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04487"/>
          <a:ext cx="889000" cy="5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164330</xdr:rowOff>
    </xdr:from>
    <xdr:to>
      <xdr:col>15</xdr:col>
      <xdr:colOff>50800</xdr:colOff>
      <xdr:row>57</xdr:row>
      <xdr:rowOff>31837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079730"/>
          <a:ext cx="889000" cy="72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164330</xdr:rowOff>
    </xdr:from>
    <xdr:to>
      <xdr:col>10</xdr:col>
      <xdr:colOff>114300</xdr:colOff>
      <xdr:row>55</xdr:row>
      <xdr:rowOff>17759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079730"/>
          <a:ext cx="889000" cy="36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124161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9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81986</xdr:rowOff>
    </xdr:from>
    <xdr:to>
      <xdr:col>24</xdr:col>
      <xdr:colOff>114300</xdr:colOff>
      <xdr:row>57</xdr:row>
      <xdr:rowOff>12136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8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104863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3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35366</xdr:rowOff>
    </xdr:from>
    <xdr:to>
      <xdr:col>20</xdr:col>
      <xdr:colOff>38100</xdr:colOff>
      <xdr:row>57</xdr:row>
      <xdr:rowOff>136966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153493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8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152487</xdr:rowOff>
    </xdr:from>
    <xdr:to>
      <xdr:col>15</xdr:col>
      <xdr:colOff>101600</xdr:colOff>
      <xdr:row>57</xdr:row>
      <xdr:rowOff>82637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5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99164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113530</xdr:rowOff>
    </xdr:from>
    <xdr:to>
      <xdr:col>10</xdr:col>
      <xdr:colOff>165100</xdr:colOff>
      <xdr:row>53</xdr:row>
      <xdr:rowOff>43680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51</xdr:row>
      <xdr:rowOff>60207</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880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138409</xdr:rowOff>
    </xdr:from>
    <xdr:to>
      <xdr:col>6</xdr:col>
      <xdr:colOff>38100</xdr:colOff>
      <xdr:row>55</xdr:row>
      <xdr:rowOff>68559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39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85086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17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132945</xdr:rowOff>
    </xdr:from>
    <xdr:to>
      <xdr:col>24</xdr:col>
      <xdr:colOff>63500</xdr:colOff>
      <xdr:row>73</xdr:row>
      <xdr:rowOff>59536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477345"/>
          <a:ext cx="838200" cy="9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89168</xdr:rowOff>
    </xdr:from>
    <xdr:to>
      <xdr:col>19</xdr:col>
      <xdr:colOff>177800</xdr:colOff>
      <xdr:row>73</xdr:row>
      <xdr:rowOff>59536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433568"/>
          <a:ext cx="889000" cy="14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89168</xdr:rowOff>
    </xdr:from>
    <xdr:to>
      <xdr:col>15</xdr:col>
      <xdr:colOff>50800</xdr:colOff>
      <xdr:row>72</xdr:row>
      <xdr:rowOff>167726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2433568"/>
          <a:ext cx="889000" cy="7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167726</xdr:rowOff>
    </xdr:from>
    <xdr:to>
      <xdr:col>10</xdr:col>
      <xdr:colOff>114300</xdr:colOff>
      <xdr:row>74</xdr:row>
      <xdr:rowOff>59250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512126"/>
          <a:ext cx="889000" cy="2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82145</xdr:rowOff>
    </xdr:from>
    <xdr:to>
      <xdr:col>24</xdr:col>
      <xdr:colOff>114300</xdr:colOff>
      <xdr:row>73</xdr:row>
      <xdr:rowOff>12295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42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105022</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27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8736</xdr:rowOff>
    </xdr:from>
    <xdr:to>
      <xdr:col>20</xdr:col>
      <xdr:colOff>38100</xdr:colOff>
      <xdr:row>73</xdr:row>
      <xdr:rowOff>110336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5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126863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29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38368</xdr:rowOff>
    </xdr:from>
    <xdr:to>
      <xdr:col>15</xdr:col>
      <xdr:colOff>101600</xdr:colOff>
      <xdr:row>72</xdr:row>
      <xdr:rowOff>139968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38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156495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15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116926</xdr:rowOff>
    </xdr:from>
    <xdr:to>
      <xdr:col>10</xdr:col>
      <xdr:colOff>165100</xdr:colOff>
      <xdr:row>73</xdr:row>
      <xdr:rowOff>47076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46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63603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23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8450</xdr:rowOff>
    </xdr:from>
    <xdr:to>
      <xdr:col>6</xdr:col>
      <xdr:colOff>38100</xdr:colOff>
      <xdr:row>74</xdr:row>
      <xdr:rowOff>110050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6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126577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47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126422</xdr:rowOff>
    </xdr:from>
    <xdr:to>
      <xdr:col>24</xdr:col>
      <xdr:colOff>63500</xdr:colOff>
      <xdr:row>97</xdr:row>
      <xdr:rowOff>104290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85622"/>
          <a:ext cx="838200" cy="14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104290</xdr:rowOff>
    </xdr:from>
    <xdr:to>
      <xdr:col>19</xdr:col>
      <xdr:colOff>177800</xdr:colOff>
      <xdr:row>98</xdr:row>
      <xdr:rowOff>3318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34940"/>
          <a:ext cx="889000" cy="7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87387</xdr:rowOff>
    </xdr:from>
    <xdr:to>
      <xdr:col>15</xdr:col>
      <xdr:colOff>50800</xdr:colOff>
      <xdr:row>98</xdr:row>
      <xdr:rowOff>3318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18037"/>
          <a:ext cx="889000" cy="8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87387</xdr:rowOff>
    </xdr:from>
    <xdr:to>
      <xdr:col>10</xdr:col>
      <xdr:colOff>114300</xdr:colOff>
      <xdr:row>97</xdr:row>
      <xdr:rowOff>124893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18037"/>
          <a:ext cx="889000" cy="3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75622</xdr:rowOff>
    </xdr:from>
    <xdr:to>
      <xdr:col>24</xdr:col>
      <xdr:colOff>114300</xdr:colOff>
      <xdr:row>97</xdr:row>
      <xdr:rowOff>5772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3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98499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8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53490</xdr:rowOff>
    </xdr:from>
    <xdr:to>
      <xdr:col>20</xdr:col>
      <xdr:colOff>38100</xdr:colOff>
      <xdr:row>97</xdr:row>
      <xdr:rowOff>155090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8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146217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7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123968</xdr:rowOff>
    </xdr:from>
    <xdr:to>
      <xdr:col>15</xdr:col>
      <xdr:colOff>101600</xdr:colOff>
      <xdr:row>98</xdr:row>
      <xdr:rowOff>54118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45245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4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36587</xdr:rowOff>
    </xdr:from>
    <xdr:to>
      <xdr:col>10</xdr:col>
      <xdr:colOff>165100</xdr:colOff>
      <xdr:row>97</xdr:row>
      <xdr:rowOff>138187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6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129314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75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74093</xdr:rowOff>
    </xdr:from>
    <xdr:to>
      <xdr:col>6</xdr:col>
      <xdr:colOff>38100</xdr:colOff>
      <xdr:row>98</xdr:row>
      <xdr:rowOff>4243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166820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9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31690</xdr:rowOff>
    </xdr:from>
    <xdr:to>
      <xdr:col>55</xdr:col>
      <xdr:colOff>0</xdr:colOff>
      <xdr:row>59</xdr:row>
      <xdr:rowOff>33664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47240"/>
          <a:ext cx="838200" cy="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32953</xdr:rowOff>
    </xdr:from>
    <xdr:to>
      <xdr:col>50</xdr:col>
      <xdr:colOff>114300</xdr:colOff>
      <xdr:row>59</xdr:row>
      <xdr:rowOff>33664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48503"/>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32953</xdr:rowOff>
    </xdr:from>
    <xdr:to>
      <xdr:col>45</xdr:col>
      <xdr:colOff>177800</xdr:colOff>
      <xdr:row>59</xdr:row>
      <xdr:rowOff>36316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48503"/>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169832</xdr:rowOff>
    </xdr:from>
    <xdr:to>
      <xdr:col>41</xdr:col>
      <xdr:colOff>50800</xdr:colOff>
      <xdr:row>59</xdr:row>
      <xdr:rowOff>36316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13932"/>
          <a:ext cx="889000" cy="3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152340</xdr:rowOff>
    </xdr:from>
    <xdr:to>
      <xdr:col>55</xdr:col>
      <xdr:colOff>50800</xdr:colOff>
      <xdr:row>59</xdr:row>
      <xdr:rowOff>82490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9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154314</xdr:rowOff>
    </xdr:from>
    <xdr:to>
      <xdr:col>50</xdr:col>
      <xdr:colOff>165100</xdr:colOff>
      <xdr:row>59</xdr:row>
      <xdr:rowOff>84464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9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75591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9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153603</xdr:rowOff>
    </xdr:from>
    <xdr:to>
      <xdr:col>46</xdr:col>
      <xdr:colOff>38100</xdr:colOff>
      <xdr:row>59</xdr:row>
      <xdr:rowOff>83753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9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74880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9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156966</xdr:rowOff>
    </xdr:from>
    <xdr:to>
      <xdr:col>41</xdr:col>
      <xdr:colOff>101600</xdr:colOff>
      <xdr:row>59</xdr:row>
      <xdr:rowOff>87116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78243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9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119032</xdr:rowOff>
    </xdr:from>
    <xdr:to>
      <xdr:col>36</xdr:col>
      <xdr:colOff>165100</xdr:colOff>
      <xdr:row>59</xdr:row>
      <xdr:rowOff>49182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40309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15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97805</xdr:rowOff>
    </xdr:from>
    <xdr:to>
      <xdr:col>55</xdr:col>
      <xdr:colOff>0</xdr:colOff>
      <xdr:row>76</xdr:row>
      <xdr:rowOff>157634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28005"/>
          <a:ext cx="838200" cy="5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109972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157634</xdr:rowOff>
    </xdr:from>
    <xdr:to>
      <xdr:col>50</xdr:col>
      <xdr:colOff>114300</xdr:colOff>
      <xdr:row>77</xdr:row>
      <xdr:rowOff>89359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87834"/>
          <a:ext cx="889000" cy="10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124145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160979</xdr:rowOff>
    </xdr:from>
    <xdr:to>
      <xdr:col>45</xdr:col>
      <xdr:colOff>177800</xdr:colOff>
      <xdr:row>77</xdr:row>
      <xdr:rowOff>89359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91179"/>
          <a:ext cx="889000" cy="9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160979</xdr:rowOff>
    </xdr:from>
    <xdr:to>
      <xdr:col>41</xdr:col>
      <xdr:colOff>50800</xdr:colOff>
      <xdr:row>76</xdr:row>
      <xdr:rowOff>163108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91179"/>
          <a:ext cx="889000" cy="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47005</xdr:rowOff>
    </xdr:from>
    <xdr:to>
      <xdr:col>55</xdr:col>
      <xdr:colOff>50800</xdr:colOff>
      <xdr:row>76</xdr:row>
      <xdr:rowOff>148605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69882</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2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106834</xdr:rowOff>
    </xdr:from>
    <xdr:to>
      <xdr:col>50</xdr:col>
      <xdr:colOff>165100</xdr:colOff>
      <xdr:row>77</xdr:row>
      <xdr:rowOff>36984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53511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9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38559</xdr:rowOff>
    </xdr:from>
    <xdr:to>
      <xdr:col>46</xdr:col>
      <xdr:colOff>38100</xdr:colOff>
      <xdr:row>77</xdr:row>
      <xdr:rowOff>140159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4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131286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3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110179</xdr:rowOff>
    </xdr:from>
    <xdr:to>
      <xdr:col>41</xdr:col>
      <xdr:colOff>101600</xdr:colOff>
      <xdr:row>77</xdr:row>
      <xdr:rowOff>40329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56856</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9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112308</xdr:rowOff>
    </xdr:from>
    <xdr:to>
      <xdr:col>36</xdr:col>
      <xdr:colOff>165100</xdr:colOff>
      <xdr:row>77</xdr:row>
      <xdr:rowOff>42458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4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58986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91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111496</xdr:rowOff>
    </xdr:from>
    <xdr:to>
      <xdr:col>55</xdr:col>
      <xdr:colOff>0</xdr:colOff>
      <xdr:row>97</xdr:row>
      <xdr:rowOff>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70696"/>
          <a:ext cx="8382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xdr:rowOff>
    </xdr:from>
    <xdr:to>
      <xdr:col>50</xdr:col>
      <xdr:colOff>114300</xdr:colOff>
      <xdr:row>97</xdr:row>
      <xdr:rowOff>4931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30703"/>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4931</xdr:rowOff>
    </xdr:from>
    <xdr:to>
      <xdr:col>45</xdr:col>
      <xdr:colOff>177800</xdr:colOff>
      <xdr:row>97</xdr:row>
      <xdr:rowOff>21923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35581"/>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598</xdr:rowOff>
    </xdr:from>
    <xdr:to>
      <xdr:col>41</xdr:col>
      <xdr:colOff>50800</xdr:colOff>
      <xdr:row>97</xdr:row>
      <xdr:rowOff>21923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31248"/>
          <a:ext cx="8890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60696</xdr:rowOff>
    </xdr:from>
    <xdr:to>
      <xdr:col>55</xdr:col>
      <xdr:colOff>50800</xdr:colOff>
      <xdr:row>96</xdr:row>
      <xdr:rowOff>162296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1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39123</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120703</xdr:rowOff>
    </xdr:from>
    <xdr:to>
      <xdr:col>50</xdr:col>
      <xdr:colOff>165100</xdr:colOff>
      <xdr:row>97</xdr:row>
      <xdr:rowOff>50853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41980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67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125581</xdr:rowOff>
    </xdr:from>
    <xdr:to>
      <xdr:col>46</xdr:col>
      <xdr:colOff>38100</xdr:colOff>
      <xdr:row>97</xdr:row>
      <xdr:rowOff>55731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8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46858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67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142573</xdr:rowOff>
    </xdr:from>
    <xdr:to>
      <xdr:col>41</xdr:col>
      <xdr:colOff>101600</xdr:colOff>
      <xdr:row>97</xdr:row>
      <xdr:rowOff>72723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0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63850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9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121248</xdr:rowOff>
    </xdr:from>
    <xdr:to>
      <xdr:col>36</xdr:col>
      <xdr:colOff>165100</xdr:colOff>
      <xdr:row>97</xdr:row>
      <xdr:rowOff>51398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8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42525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7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136134</xdr:rowOff>
    </xdr:from>
    <xdr:to>
      <xdr:col>85</xdr:col>
      <xdr:colOff>127000</xdr:colOff>
      <xdr:row>36</xdr:row>
      <xdr:rowOff>5596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136884"/>
          <a:ext cx="838200" cy="4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125986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26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5596</xdr:rowOff>
    </xdr:from>
    <xdr:to>
      <xdr:col>81</xdr:col>
      <xdr:colOff>50800</xdr:colOff>
      <xdr:row>36</xdr:row>
      <xdr:rowOff>33942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77796"/>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150545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55415</xdr:rowOff>
    </xdr:from>
    <xdr:to>
      <xdr:col>76</xdr:col>
      <xdr:colOff>114300</xdr:colOff>
      <xdr:row>36</xdr:row>
      <xdr:rowOff>33942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056165"/>
          <a:ext cx="889000" cy="14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123380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55415</xdr:rowOff>
    </xdr:from>
    <xdr:to>
      <xdr:col>71</xdr:col>
      <xdr:colOff>177800</xdr:colOff>
      <xdr:row>36</xdr:row>
      <xdr:rowOff>98118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056165"/>
          <a:ext cx="889000" cy="2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141112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85334</xdr:rowOff>
    </xdr:from>
    <xdr:to>
      <xdr:col>85</xdr:col>
      <xdr:colOff>177800</xdr:colOff>
      <xdr:row>36</xdr:row>
      <xdr:rowOff>15484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8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108211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3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126246</xdr:rowOff>
    </xdr:from>
    <xdr:to>
      <xdr:col>81</xdr:col>
      <xdr:colOff>101600</xdr:colOff>
      <xdr:row>36</xdr:row>
      <xdr:rowOff>56396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2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72923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0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154592</xdr:rowOff>
    </xdr:from>
    <xdr:to>
      <xdr:col>76</xdr:col>
      <xdr:colOff>165100</xdr:colOff>
      <xdr:row>36</xdr:row>
      <xdr:rowOff>84742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5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101269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3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4615</xdr:rowOff>
    </xdr:from>
    <xdr:to>
      <xdr:col>72</xdr:col>
      <xdr:colOff>38100</xdr:colOff>
      <xdr:row>35</xdr:row>
      <xdr:rowOff>106215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00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122742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78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47318</xdr:rowOff>
    </xdr:from>
    <xdr:to>
      <xdr:col>67</xdr:col>
      <xdr:colOff>101600</xdr:colOff>
      <xdr:row>36</xdr:row>
      <xdr:rowOff>148918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1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165445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9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65764</xdr:rowOff>
    </xdr:from>
    <xdr:to>
      <xdr:col>85</xdr:col>
      <xdr:colOff>127000</xdr:colOff>
      <xdr:row>57</xdr:row>
      <xdr:rowOff>72129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38414"/>
          <a:ext cx="838200" cy="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65764</xdr:rowOff>
    </xdr:from>
    <xdr:to>
      <xdr:col>81</xdr:col>
      <xdr:colOff>50800</xdr:colOff>
      <xdr:row>58</xdr:row>
      <xdr:rowOff>58384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38414"/>
          <a:ext cx="889000" cy="16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58384</xdr:rowOff>
    </xdr:from>
    <xdr:to>
      <xdr:col>76</xdr:col>
      <xdr:colOff>114300</xdr:colOff>
      <xdr:row>58</xdr:row>
      <xdr:rowOff>75085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02484"/>
          <a:ext cx="889000" cy="1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69435</xdr:rowOff>
    </xdr:from>
    <xdr:to>
      <xdr:col>71</xdr:col>
      <xdr:colOff>177800</xdr:colOff>
      <xdr:row>58</xdr:row>
      <xdr:rowOff>75085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13535"/>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21329</xdr:rowOff>
    </xdr:from>
    <xdr:to>
      <xdr:col>85</xdr:col>
      <xdr:colOff>177800</xdr:colOff>
      <xdr:row>57</xdr:row>
      <xdr:rowOff>122929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171206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14964</xdr:rowOff>
    </xdr:from>
    <xdr:to>
      <xdr:col>81</xdr:col>
      <xdr:colOff>101600</xdr:colOff>
      <xdr:row>57</xdr:row>
      <xdr:rowOff>116564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8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107691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88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7584</xdr:rowOff>
    </xdr:from>
    <xdr:to>
      <xdr:col>76</xdr:col>
      <xdr:colOff>165100</xdr:colOff>
      <xdr:row>58</xdr:row>
      <xdr:rowOff>109184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5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100311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4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24285</xdr:rowOff>
    </xdr:from>
    <xdr:to>
      <xdr:col>72</xdr:col>
      <xdr:colOff>38100</xdr:colOff>
      <xdr:row>58</xdr:row>
      <xdr:rowOff>125885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6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117012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6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18635</xdr:rowOff>
    </xdr:from>
    <xdr:to>
      <xdr:col>67</xdr:col>
      <xdr:colOff>101600</xdr:colOff>
      <xdr:row>58</xdr:row>
      <xdr:rowOff>120235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6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111362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5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44442</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8992"/>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44439</xdr:rowOff>
    </xdr:from>
    <xdr:to>
      <xdr:col>81</xdr:col>
      <xdr:colOff>50800</xdr:colOff>
      <xdr:row>79</xdr:row>
      <xdr:rowOff>44442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8989"/>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36773</xdr:rowOff>
    </xdr:from>
    <xdr:to>
      <xdr:col>76</xdr:col>
      <xdr:colOff>114300</xdr:colOff>
      <xdr:row>79</xdr:row>
      <xdr:rowOff>44439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1323"/>
          <a:ext cx="889000" cy="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36773</xdr:rowOff>
    </xdr:from>
    <xdr:to>
      <xdr:col>71</xdr:col>
      <xdr:colOff>177800</xdr:colOff>
      <xdr:row>79</xdr:row>
      <xdr:rowOff>44442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81323"/>
          <a:ext cx="889000" cy="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165092</xdr:rowOff>
    </xdr:from>
    <xdr:to>
      <xdr:col>81</xdr:col>
      <xdr:colOff>101600</xdr:colOff>
      <xdr:row>79</xdr:row>
      <xdr:rowOff>95242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86369</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165089</xdr:rowOff>
    </xdr:from>
    <xdr:to>
      <xdr:col>76</xdr:col>
      <xdr:colOff>165100</xdr:colOff>
      <xdr:row>79</xdr:row>
      <xdr:rowOff>95239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86366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157423</xdr:rowOff>
    </xdr:from>
    <xdr:to>
      <xdr:col>72</xdr:col>
      <xdr:colOff>38100</xdr:colOff>
      <xdr:row>79</xdr:row>
      <xdr:rowOff>87573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78700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2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165092</xdr:rowOff>
    </xdr:from>
    <xdr:to>
      <xdr:col>67</xdr:col>
      <xdr:colOff>101600</xdr:colOff>
      <xdr:row>79</xdr:row>
      <xdr:rowOff>95242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86369</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58880</xdr:rowOff>
    </xdr:from>
    <xdr:to>
      <xdr:col>85</xdr:col>
      <xdr:colOff>127000</xdr:colOff>
      <xdr:row>96</xdr:row>
      <xdr:rowOff>124889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518080"/>
          <a:ext cx="838200" cy="6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58880</xdr:rowOff>
    </xdr:from>
    <xdr:to>
      <xdr:col>81</xdr:col>
      <xdr:colOff>50800</xdr:colOff>
      <xdr:row>96</xdr:row>
      <xdr:rowOff>87570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18080"/>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87570</xdr:rowOff>
    </xdr:from>
    <xdr:to>
      <xdr:col>76</xdr:col>
      <xdr:colOff>114300</xdr:colOff>
      <xdr:row>96</xdr:row>
      <xdr:rowOff>104222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46770"/>
          <a:ext cx="889000" cy="1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104222</xdr:rowOff>
    </xdr:from>
    <xdr:to>
      <xdr:col>71</xdr:col>
      <xdr:colOff>177800</xdr:colOff>
      <xdr:row>96</xdr:row>
      <xdr:rowOff>149555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563422"/>
          <a:ext cx="889000" cy="4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74089</xdr:rowOff>
    </xdr:from>
    <xdr:to>
      <xdr:col>85</xdr:col>
      <xdr:colOff>177800</xdr:colOff>
      <xdr:row>97</xdr:row>
      <xdr:rowOff>4239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96966</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8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8080</xdr:rowOff>
    </xdr:from>
    <xdr:to>
      <xdr:col>81</xdr:col>
      <xdr:colOff>101600</xdr:colOff>
      <xdr:row>96</xdr:row>
      <xdr:rowOff>109680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126207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24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36770</xdr:rowOff>
    </xdr:from>
    <xdr:to>
      <xdr:col>76</xdr:col>
      <xdr:colOff>165100</xdr:colOff>
      <xdr:row>96</xdr:row>
      <xdr:rowOff>138370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9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154897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27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53422</xdr:rowOff>
    </xdr:from>
    <xdr:to>
      <xdr:col>72</xdr:col>
      <xdr:colOff>38100</xdr:colOff>
      <xdr:row>96</xdr:row>
      <xdr:rowOff>155022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28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98755</xdr:rowOff>
    </xdr:from>
    <xdr:to>
      <xdr:col>67</xdr:col>
      <xdr:colOff>101600</xdr:colOff>
      <xdr:row>97</xdr:row>
      <xdr:rowOff>28905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45432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33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民生費に含まれる扶助費が多額であり、北海道・全国平均と比較して高水準で推移していることがわかる。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ふるさと納税の影響で商工費は類似団体よりも高くなっている。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衛生費については廃棄物処理施設の基幹的改良工事に対する負担金が発生しており類似団体よりも高くなっている。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公債費については昨年度と同様に類似団体よりも高い状態が続いている。今後は複合庁舎や道の駅建設の際に借り入れた起債の元金償還が開始するため、公債費の増加が見込まれる。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事業の選定や見直しを行い経費の抑制に努める。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北海道古平町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財政調整基金については、中期的な見通しのもとに、決算剰余金を中心に積み立てるとともに、適切な財源の確保と歳出の精査により取り崩しを回避しており前年度よりも増加している。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近年は実質収支額は黒字ではあるものの、減少傾向にあるため今後も事務事業等の見直しを行い健全な行財政運営に努めていく。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北海道古平町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各会計は、一般会計からの繰出し（赤字補填）を行うことで赤字額を解消しており、</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まで黒字額を維持していた介護保険サービス事業特別会計についてもサービス収入の減少等により一般会計からの繰出しを行っている。今後も各事業の歳入確保に努める。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4677445</v>
      </c>
      <c r="BO4" s="371"/>
      <c r="BP4" s="371"/>
      <c r="BQ4" s="371"/>
      <c r="BR4" s="371"/>
      <c r="BS4" s="371"/>
      <c r="BT4" s="371"/>
      <c r="BU4" s="372"/>
      <c r="BV4" s="370">
        <v>4293308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3.4</v>
      </c>
      <c r="CU4" s="377"/>
      <c r="CV4" s="377"/>
      <c r="CW4" s="377"/>
      <c r="CX4" s="377"/>
      <c r="CY4" s="377"/>
      <c r="CZ4" s="377"/>
      <c r="DA4" s="378"/>
      <c r="DB4" s="376">
        <v>5.3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4516899</v>
      </c>
      <c r="BO5" s="408"/>
      <c r="BP5" s="408"/>
      <c r="BQ5" s="408"/>
      <c r="BR5" s="408"/>
      <c r="BS5" s="408"/>
      <c r="BT5" s="408"/>
      <c r="BU5" s="409"/>
      <c r="BV5" s="407">
        <v>4059079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78.8</v>
      </c>
      <c r="CU5" s="405"/>
      <c r="CV5" s="405"/>
      <c r="CW5" s="405"/>
      <c r="CX5" s="405"/>
      <c r="CY5" s="405"/>
      <c r="CZ5" s="405"/>
      <c r="DA5" s="406"/>
      <c r="DB5" s="404">
        <v>81.3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160546</v>
      </c>
      <c r="BO6" s="408"/>
      <c r="BP6" s="408"/>
      <c r="BQ6" s="408"/>
      <c r="BR6" s="408"/>
      <c r="BS6" s="408"/>
      <c r="BT6" s="408"/>
      <c r="BU6" s="409"/>
      <c r="BV6" s="407">
        <v>234229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78.900000000000006</v>
      </c>
      <c r="CU6" s="445"/>
      <c r="CV6" s="445"/>
      <c r="CW6" s="445"/>
      <c r="CX6" s="445"/>
      <c r="CY6" s="445"/>
      <c r="CZ6" s="445"/>
      <c r="DA6" s="446"/>
      <c r="DB6" s="444">
        <v>81.599999999999994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83698</v>
      </c>
      <c r="BO7" s="408"/>
      <c r="BP7" s="408"/>
      <c r="BQ7" s="408"/>
      <c r="BR7" s="408"/>
      <c r="BS7" s="408"/>
      <c r="BT7" s="408"/>
      <c r="BU7" s="409"/>
      <c r="BV7" s="407">
        <v>113778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2240616</v>
      </c>
      <c r="CU7" s="408"/>
      <c r="CV7" s="408"/>
      <c r="CW7" s="408"/>
      <c r="CX7" s="408"/>
      <c r="CY7" s="408"/>
      <c r="CZ7" s="408"/>
      <c r="DA7" s="409"/>
      <c r="DB7" s="407">
        <v>2269755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76848</v>
      </c>
      <c r="BO8" s="408"/>
      <c r="BP8" s="408"/>
      <c r="BQ8" s="408"/>
      <c r="BR8" s="408"/>
      <c r="BS8" s="408"/>
      <c r="BT8" s="408"/>
      <c r="BU8" s="409"/>
      <c r="BV8" s="407">
        <v>120451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0.12</v>
      </c>
      <c r="CU8" s="448"/>
      <c r="CV8" s="448"/>
      <c r="CW8" s="448"/>
      <c r="CX8" s="448"/>
      <c r="CY8" s="448"/>
      <c r="CZ8" s="448"/>
      <c r="DA8" s="449"/>
      <c r="DB8" s="447">
        <v>0.12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2745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-43603</v>
      </c>
      <c r="BO9" s="408"/>
      <c r="BP9" s="408"/>
      <c r="BQ9" s="408"/>
      <c r="BR9" s="408"/>
      <c r="BS9" s="408"/>
      <c r="BT9" s="408"/>
      <c r="BU9" s="409"/>
      <c r="BV9" s="407">
        <v>-81045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15.5</v>
      </c>
      <c r="CU9" s="405"/>
      <c r="CV9" s="405"/>
      <c r="CW9" s="405"/>
      <c r="CX9" s="405"/>
      <c r="CY9" s="405"/>
      <c r="CZ9" s="405"/>
      <c r="DA9" s="406"/>
      <c r="DB9" s="404">
        <v>18.2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3188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60820</v>
      </c>
      <c r="BO10" s="408"/>
      <c r="BP10" s="408"/>
      <c r="BQ10" s="408"/>
      <c r="BR10" s="408"/>
      <c r="BS10" s="408"/>
      <c r="BT10" s="408"/>
      <c r="BU10" s="409"/>
      <c r="BV10" s="407">
        <v>88260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2589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2529</v>
      </c>
      <c r="S13" s="492"/>
      <c r="T13" s="492"/>
      <c r="U13" s="492"/>
      <c r="V13" s="493"/>
      <c r="W13" s="423" t="s">
        <v>131</v>
      </c>
      <c r="X13" s="424"/>
      <c r="Y13" s="424"/>
      <c r="Z13" s="424"/>
      <c r="AA13" s="424"/>
      <c r="AB13" s="414"/>
      <c r="AC13" s="458">
        <v>192</v>
      </c>
      <c r="AD13" s="459"/>
      <c r="AE13" s="459"/>
      <c r="AF13" s="459"/>
      <c r="AG13" s="501"/>
      <c r="AH13" s="458">
        <v>224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17217</v>
      </c>
      <c r="BO13" s="408"/>
      <c r="BP13" s="408"/>
      <c r="BQ13" s="408"/>
      <c r="BR13" s="408"/>
      <c r="BS13" s="408"/>
      <c r="BT13" s="408"/>
      <c r="BU13" s="409"/>
      <c r="BV13" s="407">
        <v>7215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8.4</v>
      </c>
      <c r="CU13" s="405"/>
      <c r="CV13" s="405"/>
      <c r="CW13" s="405"/>
      <c r="CX13" s="405"/>
      <c r="CY13" s="405"/>
      <c r="CZ13" s="405"/>
      <c r="DA13" s="406"/>
      <c r="DB13" s="404">
        <v>8.9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2656</v>
      </c>
      <c r="S14" s="492"/>
      <c r="T14" s="492"/>
      <c r="U14" s="492"/>
      <c r="V14" s="493"/>
      <c r="W14" s="397"/>
      <c r="X14" s="398"/>
      <c r="Y14" s="398"/>
      <c r="Z14" s="398"/>
      <c r="AA14" s="398"/>
      <c r="AB14" s="387"/>
      <c r="AC14" s="494">
        <v>14.6</v>
      </c>
      <c r="AD14" s="495"/>
      <c r="AE14" s="495"/>
      <c r="AF14" s="495"/>
      <c r="AG14" s="496"/>
      <c r="AH14" s="494">
        <v>14.2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2606</v>
      </c>
      <c r="S15" s="492"/>
      <c r="T15" s="492"/>
      <c r="U15" s="492"/>
      <c r="V15" s="493"/>
      <c r="W15" s="423" t="s">
        <v>137</v>
      </c>
      <c r="X15" s="424"/>
      <c r="Y15" s="424"/>
      <c r="Z15" s="424"/>
      <c r="AA15" s="424"/>
      <c r="AB15" s="414"/>
      <c r="AC15" s="458">
        <v>355</v>
      </c>
      <c r="AD15" s="459"/>
      <c r="AE15" s="459"/>
      <c r="AF15" s="459"/>
      <c r="AG15" s="501"/>
      <c r="AH15" s="458">
        <v>467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280387</v>
      </c>
      <c r="BO15" s="371"/>
      <c r="BP15" s="371"/>
      <c r="BQ15" s="371"/>
      <c r="BR15" s="371"/>
      <c r="BS15" s="371"/>
      <c r="BT15" s="371"/>
      <c r="BU15" s="372"/>
      <c r="BV15" s="370">
        <v>281045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v>
      </c>
      <c r="AD16" s="495"/>
      <c r="AE16" s="495"/>
      <c r="AF16" s="495"/>
      <c r="AG16" s="496"/>
      <c r="AH16" s="494">
        <v>29.7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2170295</v>
      </c>
      <c r="BO16" s="408"/>
      <c r="BP16" s="408"/>
      <c r="BQ16" s="408"/>
      <c r="BR16" s="408"/>
      <c r="BS16" s="408"/>
      <c r="BT16" s="408"/>
      <c r="BU16" s="409"/>
      <c r="BV16" s="407">
        <v>2193765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766</v>
      </c>
      <c r="AD17" s="459"/>
      <c r="AE17" s="459"/>
      <c r="AF17" s="459"/>
      <c r="AG17" s="501"/>
      <c r="AH17" s="458">
        <v>882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347232</v>
      </c>
      <c r="BO17" s="408"/>
      <c r="BP17" s="408"/>
      <c r="BQ17" s="408"/>
      <c r="BR17" s="408"/>
      <c r="BS17" s="408"/>
      <c r="BT17" s="408"/>
      <c r="BU17" s="409"/>
      <c r="BV17" s="407">
        <v>347965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188.36</v>
      </c>
      <c r="M18" s="534"/>
      <c r="N18" s="534"/>
      <c r="O18" s="534"/>
      <c r="P18" s="534"/>
      <c r="Q18" s="534"/>
      <c r="R18" s="535"/>
      <c r="S18" s="535"/>
      <c r="T18" s="535"/>
      <c r="U18" s="535"/>
      <c r="V18" s="536"/>
      <c r="W18" s="425"/>
      <c r="X18" s="426"/>
      <c r="Y18" s="426"/>
      <c r="Z18" s="426"/>
      <c r="AA18" s="426"/>
      <c r="AB18" s="417"/>
      <c r="AC18" s="537">
        <v>58.3</v>
      </c>
      <c r="AD18" s="538"/>
      <c r="AE18" s="538"/>
      <c r="AF18" s="538"/>
      <c r="AG18" s="539"/>
      <c r="AH18" s="537">
        <v>56.1</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1777338</v>
      </c>
      <c r="BO18" s="408"/>
      <c r="BP18" s="408"/>
      <c r="BQ18" s="408"/>
      <c r="BR18" s="408"/>
      <c r="BS18" s="408"/>
      <c r="BT18" s="408"/>
      <c r="BU18" s="409"/>
      <c r="BV18" s="407">
        <v>1860756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15</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2610239</v>
      </c>
      <c r="BO19" s="408"/>
      <c r="BP19" s="408"/>
      <c r="BQ19" s="408"/>
      <c r="BR19" s="408"/>
      <c r="BS19" s="408"/>
      <c r="BT19" s="408"/>
      <c r="BU19" s="409"/>
      <c r="BV19" s="407">
        <v>2707173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1282</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5031655</v>
      </c>
      <c r="BO22" s="371"/>
      <c r="BP22" s="371"/>
      <c r="BQ22" s="371"/>
      <c r="BR22" s="371"/>
      <c r="BS22" s="371"/>
      <c r="BT22" s="371"/>
      <c r="BU22" s="372"/>
      <c r="BV22" s="370">
        <v>4781857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4521307</v>
      </c>
      <c r="BO23" s="408"/>
      <c r="BP23" s="408"/>
      <c r="BQ23" s="408"/>
      <c r="BR23" s="408"/>
      <c r="BS23" s="408"/>
      <c r="BT23" s="408"/>
      <c r="BU23" s="409"/>
      <c r="BV23" s="407">
        <v>4213446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6500</v>
      </c>
      <c r="R24" s="459"/>
      <c r="S24" s="459"/>
      <c r="T24" s="459"/>
      <c r="U24" s="459"/>
      <c r="V24" s="501"/>
      <c r="W24" s="553"/>
      <c r="X24" s="554"/>
      <c r="Y24" s="555"/>
      <c r="Z24" s="457" t="s">
        <v>162</v>
      </c>
      <c r="AA24" s="437"/>
      <c r="AB24" s="437"/>
      <c r="AC24" s="437"/>
      <c r="AD24" s="437"/>
      <c r="AE24" s="437"/>
      <c r="AF24" s="437"/>
      <c r="AG24" s="438"/>
      <c r="AH24" s="458">
        <v>60</v>
      </c>
      <c r="AI24" s="459"/>
      <c r="AJ24" s="459"/>
      <c r="AK24" s="459"/>
      <c r="AL24" s="501"/>
      <c r="AM24" s="458">
        <v>185340</v>
      </c>
      <c r="AN24" s="459"/>
      <c r="AO24" s="459"/>
      <c r="AP24" s="459"/>
      <c r="AQ24" s="459"/>
      <c r="AR24" s="501"/>
      <c r="AS24" s="458">
        <v>3089</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4178852</v>
      </c>
      <c r="BO24" s="408"/>
      <c r="BP24" s="408"/>
      <c r="BQ24" s="408"/>
      <c r="BR24" s="408"/>
      <c r="BS24" s="408"/>
      <c r="BT24" s="408"/>
      <c r="BU24" s="409"/>
      <c r="BV24" s="407">
        <v>3821396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5600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5150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2400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1930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1068920</v>
      </c>
      <c r="BO28" s="371"/>
      <c r="BP28" s="371"/>
      <c r="BQ28" s="371"/>
      <c r="BR28" s="371"/>
      <c r="BS28" s="371"/>
      <c r="BT28" s="371"/>
      <c r="BU28" s="372"/>
      <c r="BV28" s="370">
        <v>1008100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8</v>
      </c>
      <c r="M29" s="459"/>
      <c r="N29" s="459"/>
      <c r="O29" s="459"/>
      <c r="P29" s="501"/>
      <c r="Q29" s="458">
        <v>1620</v>
      </c>
      <c r="R29" s="459"/>
      <c r="S29" s="459"/>
      <c r="T29" s="459"/>
      <c r="U29" s="459"/>
      <c r="V29" s="501"/>
      <c r="W29" s="556"/>
      <c r="X29" s="557"/>
      <c r="Y29" s="558"/>
      <c r="Z29" s="457" t="s">
        <v>178</v>
      </c>
      <c r="AA29" s="437"/>
      <c r="AB29" s="437"/>
      <c r="AC29" s="437"/>
      <c r="AD29" s="437"/>
      <c r="AE29" s="437"/>
      <c r="AF29" s="437"/>
      <c r="AG29" s="438"/>
      <c r="AH29" s="458">
        <v>61</v>
      </c>
      <c r="AI29" s="459"/>
      <c r="AJ29" s="459"/>
      <c r="AK29" s="459"/>
      <c r="AL29" s="501"/>
      <c r="AM29" s="458">
        <v>189029</v>
      </c>
      <c r="AN29" s="459"/>
      <c r="AO29" s="459"/>
      <c r="AP29" s="459"/>
      <c r="AQ29" s="459"/>
      <c r="AR29" s="501"/>
      <c r="AS29" s="458">
        <v>3099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729120</v>
      </c>
      <c r="BO29" s="408"/>
      <c r="BP29" s="408"/>
      <c r="BQ29" s="408"/>
      <c r="BR29" s="408"/>
      <c r="BS29" s="408"/>
      <c r="BT29" s="408"/>
      <c r="BU29" s="409"/>
      <c r="BV29" s="407">
        <v>678750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95</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1547068</v>
      </c>
      <c r="BO30" s="530"/>
      <c r="BP30" s="530"/>
      <c r="BQ30" s="530"/>
      <c r="BR30" s="530"/>
      <c r="BS30" s="530"/>
      <c r="BT30" s="530"/>
      <c r="BU30" s="531"/>
      <c r="BV30" s="529">
        <v>1378076</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北後志衛生施設組合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北後志広域連合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介護保険サービス事業特別会計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北後志廃棄物処理広域連合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北後志消防組合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後志教育研修センター</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RLIuggmHuxEuSpfLeyZTiC7ZmfiyepFP8uwSUK4gqRrWJs291198Gl8DMcz3YqyyKL4+D0+Qmjg1TeegCfJ9cw==" saltValue="vB6lrvQLPudvM5TZt6/x0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529</v>
      </c>
      <c r="D34" s="1151"/>
      <c r="E34" s="1152"/>
      <c r="F34" s="32" t="s">
        <v>486</v>
      </c>
      <c r="G34" s="33" t="s">
        <v>486</v>
      </c>
      <c r="H34" s="33" t="s">
        <v>486</v>
      </c>
      <c r="I34" s="33" t="s">
        <v>486</v>
      </c>
      <c r="J34" s="34">
        <v>8.73</v>
      </c>
      <c r="K34" s="22"/>
      <c r="L34" s="22"/>
      <c r="M34" s="22"/>
      <c r="N34" s="22"/>
      <c r="O34" s="22"/>
      <c r="P34" s="22"/>
    </row>
    <row r="35" spans="1:16" ht="39" customHeight="1" x14ac:dyDescent="0.15">
      <c r="A35" s="22"/>
      <c r="B35" s="35"/>
      <c r="C35" s="1145" t="s">
        <v>530</v>
      </c>
      <c r="D35" s="1146"/>
      <c r="E35" s="1147"/>
      <c r="F35" s="36">
        <v>1.7</v>
      </c>
      <c r="G35" s="37">
        <v>6.05</v>
      </c>
      <c r="H35" s="37">
        <v>8.7200000000000006</v>
      </c>
      <c r="I35" s="37">
        <v>5.3</v>
      </c>
      <c r="J35" s="38">
        <v>3.42</v>
      </c>
      <c r="K35" s="22"/>
      <c r="L35" s="22"/>
      <c r="M35" s="22"/>
      <c r="N35" s="22"/>
      <c r="O35" s="22"/>
      <c r="P35" s="22"/>
    </row>
    <row r="36" spans="1:16" ht="39" customHeight="1" x14ac:dyDescent="0.15">
      <c r="A36" s="22"/>
      <c r="B36" s="35"/>
      <c r="C36" s="1145" t="s">
        <v>531</v>
      </c>
      <c r="D36" s="1146"/>
      <c r="E36" s="1147"/>
      <c r="F36" s="36" t="s">
        <v>486</v>
      </c>
      <c r="G36" s="37" t="s">
        <v>486</v>
      </c>
      <c r="H36" s="37" t="s">
        <v>486</v>
      </c>
      <c r="I36" s="37" t="s">
        <v>486</v>
      </c>
      <c r="J36" s="38">
        <v>0.51</v>
      </c>
      <c r="K36" s="22"/>
      <c r="L36" s="22"/>
      <c r="M36" s="22"/>
      <c r="N36" s="22"/>
      <c r="O36" s="22"/>
      <c r="P36" s="22"/>
    </row>
    <row r="37" spans="1:16" ht="39" customHeight="1" x14ac:dyDescent="0.15">
      <c r="A37" s="22"/>
      <c r="B37" s="35"/>
      <c r="C37" s="1145" t="s">
        <v>532</v>
      </c>
      <c r="D37" s="1146"/>
      <c r="E37" s="1147"/>
      <c r="F37" s="36">
        <v>0.16</v>
      </c>
      <c r="G37" s="37">
        <v>0.2</v>
      </c>
      <c r="H37" s="37">
        <v>0.18</v>
      </c>
      <c r="I37" s="37">
        <v>0.1</v>
      </c>
      <c r="J37" s="38">
        <v>0.13</v>
      </c>
      <c r="K37" s="22"/>
      <c r="L37" s="22"/>
      <c r="M37" s="22"/>
      <c r="N37" s="22"/>
      <c r="O37" s="22"/>
      <c r="P37" s="22"/>
    </row>
    <row r="38" spans="1:16" ht="39" customHeight="1" x14ac:dyDescent="0.15">
      <c r="A38" s="22"/>
      <c r="B38" s="35"/>
      <c r="C38" s="1145" t="s">
        <v>533</v>
      </c>
      <c r="D38" s="1146"/>
      <c r="E38" s="1147"/>
      <c r="F38" s="36">
        <v>0</v>
      </c>
      <c r="G38" s="37">
        <v>0</v>
      </c>
      <c r="H38" s="37">
        <v>0.02</v>
      </c>
      <c r="I38" s="37">
        <v>0</v>
      </c>
      <c r="J38" s="38">
        <v>0</v>
      </c>
      <c r="K38" s="22"/>
      <c r="L38" s="22"/>
      <c r="M38" s="22"/>
      <c r="N38" s="22"/>
      <c r="O38" s="22"/>
      <c r="P38" s="22"/>
    </row>
    <row r="39" spans="1:16" ht="39" customHeight="1" x14ac:dyDescent="0.15">
      <c r="A39" s="22"/>
      <c r="B39" s="35"/>
      <c r="C39" s="1145" t="s">
        <v>534</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536</v>
      </c>
      <c r="D43" s="1149"/>
      <c r="E43" s="1150"/>
      <c r="F43" s="41">
        <v>0</v>
      </c>
      <c r="G43" s="42">
        <v>0.41</v>
      </c>
      <c r="H43" s="42">
        <v>0.4</v>
      </c>
      <c r="I43" s="42">
        <v>0.56000000000000005</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raUdM3hWyUwVtUClv/Xh9YTER+YdglMR1YeSCLNAV58xEE0ZJRG0PN+5PmRw0X4R9nZ9spkTUeTMWQ+KDQ9Q==" saltValue="83SvrnrThUClY7as4Ay2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8"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422</v>
      </c>
      <c r="L45" s="60">
        <v>463</v>
      </c>
      <c r="M45" s="60">
        <v>470</v>
      </c>
      <c r="N45" s="60">
        <v>492</v>
      </c>
      <c r="O45" s="61">
        <v>405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146</v>
      </c>
      <c r="L48" s="64">
        <v>139</v>
      </c>
      <c r="M48" s="64">
        <v>130</v>
      </c>
      <c r="N48" s="64">
        <v>129</v>
      </c>
      <c r="O48" s="65">
        <v>122</v>
      </c>
      <c r="P48" s="48"/>
      <c r="Q48" s="48"/>
      <c r="R48" s="48"/>
      <c r="S48" s="48"/>
      <c r="T48" s="48"/>
      <c r="U48" s="48"/>
    </row>
    <row r="49" spans="1:21" ht="30.75" customHeight="1" x14ac:dyDescent="0.15">
      <c r="A49" s="48"/>
      <c r="B49" s="1155"/>
      <c r="C49" s="1156"/>
      <c r="D49" s="62"/>
      <c r="E49" s="1161" t="s">
        <v>14</v>
      </c>
      <c r="F49" s="1161"/>
      <c r="G49" s="1161"/>
      <c r="H49" s="1161"/>
      <c r="I49" s="1161"/>
      <c r="J49" s="1162"/>
      <c r="K49" s="63">
        <v>16</v>
      </c>
      <c r="L49" s="64">
        <v>16</v>
      </c>
      <c r="M49" s="64">
        <v>7</v>
      </c>
      <c r="N49" s="64">
        <v>4</v>
      </c>
      <c r="O49" s="65">
        <v>4</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v>0</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432</v>
      </c>
      <c r="L52" s="64">
        <v>445</v>
      </c>
      <c r="M52" s="64">
        <v>448</v>
      </c>
      <c r="N52" s="64">
        <v>451</v>
      </c>
      <c r="O52" s="65">
        <v>387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152</v>
      </c>
      <c r="L53" s="69">
        <v>173</v>
      </c>
      <c r="M53" s="69">
        <v>159</v>
      </c>
      <c r="N53" s="69">
        <v>174</v>
      </c>
      <c r="O53" s="70">
        <v>144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Ho3AkrJovJBTqALNXMaoaHXcYZabGcuAb16HBBATiJU8tA8toOIO8k0WNfwRRavyq6JfjvJOWrvbIHaCuBZRQ==" saltValue="9vC2Wr9KjFRsnhIvmxc6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4337</v>
      </c>
      <c r="J41" s="344">
        <v>5224</v>
      </c>
      <c r="K41" s="344">
        <v>4978</v>
      </c>
      <c r="L41" s="344">
        <v>4782</v>
      </c>
      <c r="M41" s="345">
        <v>5032</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1403</v>
      </c>
      <c r="J43" s="347">
        <v>1307</v>
      </c>
      <c r="K43" s="347">
        <v>1208</v>
      </c>
      <c r="L43" s="347">
        <v>1109</v>
      </c>
      <c r="M43" s="348">
        <v>991</v>
      </c>
    </row>
    <row r="44" spans="2:13" ht="27.75" customHeight="1" x14ac:dyDescent="0.15">
      <c r="B44" s="1186"/>
      <c r="C44" s="1187"/>
      <c r="D44" s="106"/>
      <c r="E44" s="1192" t="s">
        <v>34</v>
      </c>
      <c r="F44" s="1192"/>
      <c r="G44" s="1192"/>
      <c r="H44" s="1193"/>
      <c r="I44" s="346">
        <v>32</v>
      </c>
      <c r="J44" s="347">
        <v>22</v>
      </c>
      <c r="K44" s="347">
        <v>147</v>
      </c>
      <c r="L44" s="347">
        <v>11</v>
      </c>
      <c r="M44" s="348">
        <v>8</v>
      </c>
    </row>
    <row r="45" spans="2:13" ht="27.75" customHeight="1" x14ac:dyDescent="0.15">
      <c r="B45" s="1186"/>
      <c r="C45" s="1187"/>
      <c r="D45" s="106"/>
      <c r="E45" s="1192" t="s">
        <v>35</v>
      </c>
      <c r="F45" s="1192"/>
      <c r="G45" s="1192"/>
      <c r="H45" s="1193"/>
      <c r="I45" s="346">
        <v>443</v>
      </c>
      <c r="J45" s="347">
        <v>319</v>
      </c>
      <c r="K45" s="347">
        <v>366</v>
      </c>
      <c r="L45" s="347">
        <v>376</v>
      </c>
      <c r="M45" s="348">
        <v>406</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2271</v>
      </c>
      <c r="J50" s="347">
        <v>2504</v>
      </c>
      <c r="K50" s="347">
        <v>2867</v>
      </c>
      <c r="L50" s="347">
        <v>3111</v>
      </c>
      <c r="M50" s="348">
        <v>3409</v>
      </c>
    </row>
    <row r="51" spans="2:13" ht="27.75" customHeight="1" x14ac:dyDescent="0.15">
      <c r="B51" s="1186"/>
      <c r="C51" s="1187"/>
      <c r="D51" s="106"/>
      <c r="E51" s="1192" t="s">
        <v>42</v>
      </c>
      <c r="F51" s="1192"/>
      <c r="G51" s="1192"/>
      <c r="H51" s="1193"/>
      <c r="I51" s="346">
        <v>443</v>
      </c>
      <c r="J51" s="347">
        <v>416</v>
      </c>
      <c r="K51" s="347">
        <v>377</v>
      </c>
      <c r="L51" s="347">
        <v>261</v>
      </c>
      <c r="M51" s="348">
        <v>167</v>
      </c>
    </row>
    <row r="52" spans="2:13" ht="27.75" customHeight="1" x14ac:dyDescent="0.15">
      <c r="B52" s="1188"/>
      <c r="C52" s="1189"/>
      <c r="D52" s="106"/>
      <c r="E52" s="1192" t="s">
        <v>43</v>
      </c>
      <c r="F52" s="1192"/>
      <c r="G52" s="1192"/>
      <c r="H52" s="1193"/>
      <c r="I52" s="346">
        <v>3607</v>
      </c>
      <c r="J52" s="347">
        <v>3917</v>
      </c>
      <c r="K52" s="347">
        <v>3671</v>
      </c>
      <c r="L52" s="347">
        <v>3507</v>
      </c>
      <c r="M52" s="348">
        <v>3547</v>
      </c>
    </row>
    <row r="53" spans="2:13" ht="27.75" customHeight="1" thickBot="1" x14ac:dyDescent="0.2">
      <c r="B53" s="1199" t="s">
        <v>19</v>
      </c>
      <c r="C53" s="1200"/>
      <c r="D53" s="110"/>
      <c r="E53" s="1201" t="s">
        <v>44</v>
      </c>
      <c r="F53" s="1201"/>
      <c r="G53" s="1201"/>
      <c r="H53" s="1202"/>
      <c r="I53" s="349">
        <v>-104</v>
      </c>
      <c r="J53" s="350">
        <v>34</v>
      </c>
      <c r="K53" s="350">
        <v>-215</v>
      </c>
      <c r="L53" s="350">
        <v>-601</v>
      </c>
      <c r="M53" s="351">
        <v>-686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szEuK/ANBj8lxPn+aw9+dla/50R0MK9ftzOuD5xcJ6yccAi/L0kPQauZvEM+G5h2FfntcpEEyh1ojl++d+eNA==" saltValue="lahsO1HEWrGDh1ebzM0U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C47" zoomScale="60" zoomScaleNormal="60" zoomScaleSheetLayoutView="100" workbookViewId="0">
      <selection activeCell="H58" sqref="H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920</v>
      </c>
      <c r="G55" s="352">
        <v>1008</v>
      </c>
      <c r="H55" s="353">
        <v>1069</v>
      </c>
    </row>
    <row r="56" spans="2:8" ht="52.5" customHeight="1" x14ac:dyDescent="0.15">
      <c r="B56" s="122"/>
      <c r="C56" s="1213" t="s">
        <v>47</v>
      </c>
      <c r="D56" s="1213"/>
      <c r="E56" s="1214"/>
      <c r="F56" s="354">
        <v>653</v>
      </c>
      <c r="G56" s="354">
        <v>679</v>
      </c>
      <c r="H56" s="355">
        <v>729</v>
      </c>
    </row>
    <row r="57" spans="2:8" ht="53.25" customHeight="1" x14ac:dyDescent="0.15">
      <c r="B57" s="122"/>
      <c r="C57" s="1215" t="s">
        <v>48</v>
      </c>
      <c r="D57" s="1215"/>
      <c r="E57" s="1216"/>
      <c r="F57" s="356">
        <v>1256</v>
      </c>
      <c r="G57" s="356">
        <v>1378</v>
      </c>
      <c r="H57" s="357">
        <v>1547</v>
      </c>
    </row>
    <row r="58" spans="2:8" ht="45.75" customHeight="1" x14ac:dyDescent="0.15">
      <c r="B58" s="123"/>
      <c r="C58" s="1203" t="s">
        <v>548</v>
      </c>
      <c r="D58" s="1204"/>
      <c r="E58" s="1205"/>
      <c r="F58" s="358">
        <v>804</v>
      </c>
      <c r="G58" s="358">
        <v>960</v>
      </c>
      <c r="H58" s="359">
        <v>1104</v>
      </c>
    </row>
    <row r="59" spans="2:8" ht="45.75" customHeight="1" x14ac:dyDescent="0.15">
      <c r="B59" s="123"/>
      <c r="C59" s="1203" t="s">
        <v>549</v>
      </c>
      <c r="D59" s="1204"/>
      <c r="E59" s="1205"/>
      <c r="F59" s="358">
        <v>294</v>
      </c>
      <c r="G59" s="358">
        <v>294</v>
      </c>
      <c r="H59" s="359">
        <v>345</v>
      </c>
    </row>
    <row r="60" spans="2:8" ht="45.75" customHeight="1" x14ac:dyDescent="0.15">
      <c r="B60" s="123"/>
      <c r="C60" s="1203" t="s">
        <v>550</v>
      </c>
      <c r="D60" s="1204"/>
      <c r="E60" s="1205"/>
      <c r="F60" s="358">
        <v>114</v>
      </c>
      <c r="G60" s="358">
        <v>78</v>
      </c>
      <c r="H60" s="359">
        <v>42</v>
      </c>
    </row>
    <row r="61" spans="2:8" ht="45.75" customHeight="1" x14ac:dyDescent="0.15">
      <c r="B61" s="123"/>
      <c r="C61" s="1203" t="s">
        <v>551</v>
      </c>
      <c r="D61" s="1204"/>
      <c r="E61" s="1205"/>
      <c r="F61" s="358">
        <v>14</v>
      </c>
      <c r="G61" s="358">
        <v>14</v>
      </c>
      <c r="H61" s="359">
        <v>14</v>
      </c>
    </row>
    <row r="62" spans="2:8" ht="45.75" customHeight="1" thickBot="1" x14ac:dyDescent="0.2">
      <c r="B62" s="124"/>
      <c r="C62" s="1206" t="s">
        <v>552</v>
      </c>
      <c r="D62" s="1207"/>
      <c r="E62" s="1208"/>
      <c r="F62" s="360">
        <v>14</v>
      </c>
      <c r="G62" s="360">
        <v>14</v>
      </c>
      <c r="H62" s="361">
        <v>14</v>
      </c>
    </row>
    <row r="63" spans="2:8" ht="52.5" customHeight="1" thickBot="1" x14ac:dyDescent="0.2">
      <c r="B63" s="125"/>
      <c r="C63" s="1209" t="s">
        <v>49</v>
      </c>
      <c r="D63" s="1209"/>
      <c r="E63" s="1210"/>
      <c r="F63" s="362">
        <v>2829</v>
      </c>
      <c r="G63" s="362">
        <v>3065</v>
      </c>
      <c r="H63" s="363">
        <v>3345</v>
      </c>
    </row>
    <row r="64" spans="2:8" x14ac:dyDescent="0.15"/>
  </sheetData>
  <sheetProtection algorithmName="SHA-512" hashValue="9xePy1rUwX2ANiqIHx5qVn7X9Ce5N031HxLqMc+wNwRktgCkUTspMkGRPkEAzTqXk8254NZpwAG9lkjlDpB/9g==" saltValue="8soLg2lrNeAB947kLKI2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495532</v>
      </c>
      <c r="E3" s="144"/>
      <c r="F3" s="145">
        <v>263613</v>
      </c>
      <c r="G3" s="146"/>
      <c r="H3" s="147"/>
    </row>
    <row r="4" spans="1:8" x14ac:dyDescent="0.15">
      <c r="A4" s="148"/>
      <c r="B4" s="149"/>
      <c r="C4" s="150"/>
      <c r="D4" s="151">
        <v>197365</v>
      </c>
      <c r="E4" s="152"/>
      <c r="F4" s="153">
        <v>128823</v>
      </c>
      <c r="G4" s="154"/>
      <c r="H4" s="155"/>
    </row>
    <row r="5" spans="1:8" x14ac:dyDescent="0.15">
      <c r="A5" s="136" t="s">
        <v>518</v>
      </c>
      <c r="B5" s="141"/>
      <c r="C5" s="142"/>
      <c r="D5" s="143">
        <v>923905</v>
      </c>
      <c r="E5" s="144"/>
      <c r="F5" s="145">
        <v>330026</v>
      </c>
      <c r="G5" s="146"/>
      <c r="H5" s="147"/>
    </row>
    <row r="6" spans="1:8" x14ac:dyDescent="0.15">
      <c r="A6" s="148"/>
      <c r="B6" s="149"/>
      <c r="C6" s="150"/>
      <c r="D6" s="151">
        <v>124065</v>
      </c>
      <c r="E6" s="152"/>
      <c r="F6" s="153">
        <v>141075</v>
      </c>
      <c r="G6" s="154"/>
      <c r="H6" s="155"/>
    </row>
    <row r="7" spans="1:8" x14ac:dyDescent="0.15">
      <c r="A7" s="136" t="s">
        <v>519</v>
      </c>
      <c r="B7" s="141"/>
      <c r="C7" s="142"/>
      <c r="D7" s="143">
        <v>174825</v>
      </c>
      <c r="E7" s="144"/>
      <c r="F7" s="145">
        <v>278179</v>
      </c>
      <c r="G7" s="146"/>
      <c r="H7" s="147"/>
    </row>
    <row r="8" spans="1:8" x14ac:dyDescent="0.15">
      <c r="A8" s="148"/>
      <c r="B8" s="149"/>
      <c r="C8" s="150"/>
      <c r="D8" s="151">
        <v>76015</v>
      </c>
      <c r="E8" s="152"/>
      <c r="F8" s="153">
        <v>122182</v>
      </c>
      <c r="G8" s="154"/>
      <c r="H8" s="155"/>
    </row>
    <row r="9" spans="1:8" x14ac:dyDescent="0.15">
      <c r="A9" s="136" t="s">
        <v>520</v>
      </c>
      <c r="B9" s="141"/>
      <c r="C9" s="142"/>
      <c r="D9" s="143">
        <v>169329</v>
      </c>
      <c r="E9" s="144"/>
      <c r="F9" s="145">
        <v>283153</v>
      </c>
      <c r="G9" s="146"/>
      <c r="H9" s="147"/>
    </row>
    <row r="10" spans="1:8" x14ac:dyDescent="0.15">
      <c r="A10" s="148"/>
      <c r="B10" s="149"/>
      <c r="C10" s="150"/>
      <c r="D10" s="151">
        <v>78833</v>
      </c>
      <c r="E10" s="152"/>
      <c r="F10" s="153">
        <v>127593</v>
      </c>
      <c r="G10" s="154"/>
      <c r="H10" s="155"/>
    </row>
    <row r="11" spans="1:8" x14ac:dyDescent="0.15">
      <c r="A11" s="136" t="s">
        <v>521</v>
      </c>
      <c r="B11" s="141"/>
      <c r="C11" s="142"/>
      <c r="D11" s="143">
        <v>313167</v>
      </c>
      <c r="E11" s="144"/>
      <c r="F11" s="145">
        <v>262169</v>
      </c>
      <c r="G11" s="146"/>
      <c r="H11" s="147"/>
    </row>
    <row r="12" spans="1:8" x14ac:dyDescent="0.15">
      <c r="A12" s="148"/>
      <c r="B12" s="149"/>
      <c r="C12" s="156"/>
      <c r="D12" s="151">
        <v>39538</v>
      </c>
      <c r="E12" s="152"/>
      <c r="F12" s="153">
        <v>152658</v>
      </c>
      <c r="G12" s="154"/>
      <c r="H12" s="155"/>
    </row>
    <row r="13" spans="1:8" x14ac:dyDescent="0.15">
      <c r="A13" s="136"/>
      <c r="B13" s="141"/>
      <c r="C13" s="157"/>
      <c r="D13" s="158">
        <v>415352</v>
      </c>
      <c r="E13" s="159"/>
      <c r="F13" s="160">
        <v>283428</v>
      </c>
      <c r="G13" s="161"/>
      <c r="H13" s="147"/>
    </row>
    <row r="14" spans="1:8" x14ac:dyDescent="0.15">
      <c r="A14" s="148"/>
      <c r="B14" s="149"/>
      <c r="C14" s="150"/>
      <c r="D14" s="151">
        <v>103163</v>
      </c>
      <c r="E14" s="152"/>
      <c r="F14" s="153">
        <v>134466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1.7</v>
      </c>
      <c r="C19" s="162">
        <f>ROUND(VALUE(SUBSTITUTE(実質収支比率等に係る経年分析!G$48,"▲","-")),2)</f>
        <v>6.06</v>
      </c>
      <c r="D19" s="162">
        <f>ROUND(VALUE(SUBSTITUTE(実質収支比率等に係る経年分析!H$48,"▲","-")),2)</f>
        <v>8.73</v>
      </c>
      <c r="E19" s="162">
        <f>ROUND(VALUE(SUBSTITUTE(実質収支比率等に係る経年分析!I$48,"▲","-")),2)</f>
        <v>5.31</v>
      </c>
      <c r="F19" s="162">
        <f>ROUND(VALUE(SUBSTITUTE(実質収支比率等に係る経年分析!J$48,"▲","-")),2)</f>
        <v>3.43</v>
      </c>
    </row>
    <row r="20" spans="1:11" x14ac:dyDescent="0.15">
      <c r="A20" s="162" t="s">
        <v>53</v>
      </c>
      <c r="B20" s="162">
        <f>ROUND(VALUE(SUBSTITUTE(実質収支比率等に係る経年分析!F$47,"▲","-")),2)</f>
        <v>31.05</v>
      </c>
      <c r="C20" s="162">
        <f>ROUND(VALUE(SUBSTITUTE(実質収支比率等に係る経年分析!G$47,"▲","-")),2)</f>
        <v>32.979999999999997</v>
      </c>
      <c r="D20" s="162">
        <f>ROUND(VALUE(SUBSTITUTE(実質収支比率等に係る経年分析!H$47,"▲","-")),2)</f>
        <v>39.840000000000003</v>
      </c>
      <c r="E20" s="162">
        <f>ROUND(VALUE(SUBSTITUTE(実質収支比率等に係る経年分析!I$47,"▲","-")),2)</f>
        <v>44.41</v>
      </c>
      <c r="F20" s="162">
        <f>ROUND(VALUE(SUBSTITUTE(実質収支比率等に係る経年分析!J$47,"▲","-")),2)</f>
        <v>47.71</v>
      </c>
    </row>
    <row r="21" spans="1:11" x14ac:dyDescent="0.15">
      <c r="A21" s="162" t="s">
        <v>54</v>
      </c>
      <c r="B21" s="162">
        <f>IF(ISNUMBER(VALUE(SUBSTITUTE(実質収支比率等に係る経年分析!F$49,"▲","-"))),ROUND(VALUE(SUBSTITUTE(実質収支比率等に係る経年分析!F$49,"▲","-")),2),NA())</f>
        <v>0.47</v>
      </c>
      <c r="C21" s="162">
        <f>IF(ISNUMBER(VALUE(SUBSTITUTE(実質収支比率等に係る経年分析!G$49,"▲","-"))),ROUND(VALUE(SUBSTITUTE(実質収支比率等に係る経年分析!G$49,"▲","-")),2),NA())</f>
        <v>8.98</v>
      </c>
      <c r="D21" s="162">
        <f>IF(ISNUMBER(VALUE(SUBSTITUTE(実質収支比率等に係る経年分析!H$49,"▲","-"))),ROUND(VALUE(SUBSTITUTE(実質収支比率等に係る経年分析!H$49,"▲","-")),2),NA())</f>
        <v>9.26</v>
      </c>
      <c r="E21" s="162">
        <f>IF(ISNUMBER(VALUE(SUBSTITUTE(実質収支比率等に係る経年分析!I$49,"▲","-"))),ROUND(VALUE(SUBSTITUTE(実質収支比率等に係る経年分析!I$49,"▲","-")),2),NA())</f>
        <v>0.32</v>
      </c>
      <c r="F21" s="162">
        <f>IF(ISNUMBER(VALUE(SUBSTITUTE(実質収支比率等に係る経年分析!J$49,"▲","-"))),ROUND(VALUE(SUBSTITUTE(実質収支比率等に係る経年分析!J$49,"▲","-")),2),NA())</f>
        <v>0.77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0.56000000000000005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介護保険サービス事業特別会計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0.13</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6.05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8.7200000000000006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3.42</v>
      </c>
    </row>
    <row r="36" spans="1:16" x14ac:dyDescent="0.15">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8.73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432</v>
      </c>
      <c r="E42" s="164"/>
      <c r="F42" s="164"/>
      <c r="G42" s="164">
        <f>'実質公債費比率（分子）の構造'!L$52</f>
        <v>445</v>
      </c>
      <c r="H42" s="164"/>
      <c r="I42" s="164"/>
      <c r="J42" s="164">
        <f>'実質公債費比率（分子）の構造'!M$52</f>
        <v>448</v>
      </c>
      <c r="K42" s="164"/>
      <c r="L42" s="164"/>
      <c r="M42" s="164">
        <f>'実質公債費比率（分子）の構造'!N$52</f>
        <v>451</v>
      </c>
      <c r="N42" s="164"/>
      <c r="O42" s="164"/>
      <c r="P42" s="164">
        <f>'実質公債費比率（分子）の構造'!O$52</f>
        <v>387</v>
      </c>
    </row>
    <row r="43" spans="1:16" x14ac:dyDescent="0.15">
      <c r="A43" s="164" t="s">
        <v>16</v>
      </c>
      <c r="B43" s="164" t="str">
        <f>'実質公債費比率（分子）の構造'!K$51</f>
        <v>-</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16</v>
      </c>
      <c r="C45" s="164"/>
      <c r="D45" s="164"/>
      <c r="E45" s="164">
        <f>'実質公債費比率（分子）の構造'!L$49</f>
        <v>16</v>
      </c>
      <c r="F45" s="164"/>
      <c r="G45" s="164"/>
      <c r="H45" s="164">
        <f>'実質公債費比率（分子）の構造'!M$49</f>
        <v>7</v>
      </c>
      <c r="I45" s="164"/>
      <c r="J45" s="164"/>
      <c r="K45" s="164">
        <f>'実質公債費比率（分子）の構造'!N$49</f>
        <v>4</v>
      </c>
      <c r="L45" s="164"/>
      <c r="M45" s="164"/>
      <c r="N45" s="164">
        <f>'実質公債費比率（分子）の構造'!O$49</f>
        <v>4</v>
      </c>
      <c r="O45" s="164"/>
      <c r="P45" s="164"/>
    </row>
    <row r="46" spans="1:16" x14ac:dyDescent="0.15">
      <c r="A46" s="164" t="s">
        <v>64</v>
      </c>
      <c r="B46" s="164">
        <f>'実質公債費比率（分子）の構造'!K$48</f>
        <v>146</v>
      </c>
      <c r="C46" s="164"/>
      <c r="D46" s="164"/>
      <c r="E46" s="164">
        <f>'実質公債費比率（分子）の構造'!L$48</f>
        <v>139</v>
      </c>
      <c r="F46" s="164"/>
      <c r="G46" s="164"/>
      <c r="H46" s="164">
        <f>'実質公債費比率（分子）の構造'!M$48</f>
        <v>130</v>
      </c>
      <c r="I46" s="164"/>
      <c r="J46" s="164"/>
      <c r="K46" s="164">
        <f>'実質公債費比率（分子）の構造'!N$48</f>
        <v>129</v>
      </c>
      <c r="L46" s="164"/>
      <c r="M46" s="164"/>
      <c r="N46" s="164">
        <f>'実質公債費比率（分子）の構造'!O$48</f>
        <v>122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422</v>
      </c>
      <c r="C49" s="164"/>
      <c r="D49" s="164"/>
      <c r="E49" s="164">
        <f>'実質公債費比率（分子）の構造'!L$45</f>
        <v>463</v>
      </c>
      <c r="F49" s="164"/>
      <c r="G49" s="164"/>
      <c r="H49" s="164">
        <f>'実質公債費比率（分子）の構造'!M$45</f>
        <v>470</v>
      </c>
      <c r="I49" s="164"/>
      <c r="J49" s="164"/>
      <c r="K49" s="164">
        <f>'実質公債費比率（分子）の構造'!N$45</f>
        <v>492</v>
      </c>
      <c r="L49" s="164"/>
      <c r="M49" s="164"/>
      <c r="N49" s="164">
        <f>'実質公債費比率（分子）の構造'!O$45</f>
        <v>405</v>
      </c>
      <c r="O49" s="164"/>
      <c r="P49" s="164"/>
    </row>
    <row r="50" spans="1:16" x14ac:dyDescent="0.15">
      <c r="A50" s="164" t="s">
        <v>67</v>
      </c>
      <c r="B50" s="164" t="e">
        <f>NA()</f>
        <v>#N/A</v>
      </c>
      <c r="C50" s="164">
        <f>IF(ISNUMBER('実質公債費比率（分子）の構造'!K$53),'実質公債費比率（分子）の構造'!K$53,NA())</f>
        <v>152</v>
      </c>
      <c r="D50" s="164" t="e">
        <f>NA()</f>
        <v>#N/A</v>
      </c>
      <c r="E50" s="164" t="e">
        <f>NA()</f>
        <v>#N/A</v>
      </c>
      <c r="F50" s="164">
        <f>IF(ISNUMBER('実質公債費比率（分子）の構造'!L$53),'実質公債費比率（分子）の構造'!L$53,NA())</f>
        <v>173</v>
      </c>
      <c r="G50" s="164" t="e">
        <f>NA()</f>
        <v>#N/A</v>
      </c>
      <c r="H50" s="164" t="e">
        <f>NA()</f>
        <v>#N/A</v>
      </c>
      <c r="I50" s="164">
        <f>IF(ISNUMBER('実質公債費比率（分子）の構造'!M$53),'実質公債費比率（分子）の構造'!M$53,NA())</f>
        <v>159</v>
      </c>
      <c r="J50" s="164" t="e">
        <f>NA()</f>
        <v>#N/A</v>
      </c>
      <c r="K50" s="164" t="e">
        <f>NA()</f>
        <v>#N/A</v>
      </c>
      <c r="L50" s="164">
        <f>IF(ISNUMBER('実質公債費比率（分子）の構造'!N$53),'実質公債費比率（分子）の構造'!N$53,NA())</f>
        <v>174</v>
      </c>
      <c r="M50" s="164" t="e">
        <f>NA()</f>
        <v>#N/A</v>
      </c>
      <c r="N50" s="164" t="e">
        <f>NA()</f>
        <v>#N/A</v>
      </c>
      <c r="O50" s="164">
        <f>IF(ISNUMBER('実質公債費比率（分子）の構造'!O$53),'実質公債費比率（分子）の構造'!O$53,NA())</f>
        <v>144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3607</v>
      </c>
      <c r="E56" s="163"/>
      <c r="F56" s="163"/>
      <c r="G56" s="163">
        <f>'将来負担比率（分子）の構造'!J$52</f>
        <v>3917</v>
      </c>
      <c r="H56" s="163"/>
      <c r="I56" s="163"/>
      <c r="J56" s="163">
        <f>'将来負担比率（分子）の構造'!K$52</f>
        <v>3671</v>
      </c>
      <c r="K56" s="163"/>
      <c r="L56" s="163"/>
      <c r="M56" s="163">
        <f>'将来負担比率（分子）の構造'!L$52</f>
        <v>3507</v>
      </c>
      <c r="N56" s="163"/>
      <c r="O56" s="163"/>
      <c r="P56" s="163">
        <f>'将来負担比率（分子）の構造'!M$52</f>
        <v>3547</v>
      </c>
    </row>
    <row r="57" spans="1:16" x14ac:dyDescent="0.15">
      <c r="A57" s="163" t="s">
        <v>42</v>
      </c>
      <c r="B57" s="163"/>
      <c r="C57" s="163"/>
      <c r="D57" s="163">
        <f>'将来負担比率（分子）の構造'!I$51</f>
        <v>443</v>
      </c>
      <c r="E57" s="163"/>
      <c r="F57" s="163"/>
      <c r="G57" s="163">
        <f>'将来負担比率（分子）の構造'!J$51</f>
        <v>416</v>
      </c>
      <c r="H57" s="163"/>
      <c r="I57" s="163"/>
      <c r="J57" s="163">
        <f>'将来負担比率（分子）の構造'!K$51</f>
        <v>377</v>
      </c>
      <c r="K57" s="163"/>
      <c r="L57" s="163"/>
      <c r="M57" s="163">
        <f>'将来負担比率（分子）の構造'!L$51</f>
        <v>261</v>
      </c>
      <c r="N57" s="163"/>
      <c r="O57" s="163"/>
      <c r="P57" s="163">
        <f>'将来負担比率（分子）の構造'!M$51</f>
        <v>167</v>
      </c>
    </row>
    <row r="58" spans="1:16" x14ac:dyDescent="0.15">
      <c r="A58" s="163" t="s">
        <v>41</v>
      </c>
      <c r="B58" s="163"/>
      <c r="C58" s="163"/>
      <c r="D58" s="163">
        <f>'将来負担比率（分子）の構造'!I$50</f>
        <v>2271</v>
      </c>
      <c r="E58" s="163"/>
      <c r="F58" s="163"/>
      <c r="G58" s="163">
        <f>'将来負担比率（分子）の構造'!J$50</f>
        <v>2504</v>
      </c>
      <c r="H58" s="163"/>
      <c r="I58" s="163"/>
      <c r="J58" s="163">
        <f>'将来負担比率（分子）の構造'!K$50</f>
        <v>2867</v>
      </c>
      <c r="K58" s="163"/>
      <c r="L58" s="163"/>
      <c r="M58" s="163">
        <f>'将来負担比率（分子）の構造'!L$50</f>
        <v>3111</v>
      </c>
      <c r="N58" s="163"/>
      <c r="O58" s="163"/>
      <c r="P58" s="163">
        <f>'将来負担比率（分子）の構造'!M$50</f>
        <v>3409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443</v>
      </c>
      <c r="C62" s="163"/>
      <c r="D62" s="163"/>
      <c r="E62" s="163">
        <f>'将来負担比率（分子）の構造'!J$45</f>
        <v>319</v>
      </c>
      <c r="F62" s="163"/>
      <c r="G62" s="163"/>
      <c r="H62" s="163">
        <f>'将来負担比率（分子）の構造'!K$45</f>
        <v>366</v>
      </c>
      <c r="I62" s="163"/>
      <c r="J62" s="163"/>
      <c r="K62" s="163">
        <f>'将来負担比率（分子）の構造'!L$45</f>
        <v>376</v>
      </c>
      <c r="L62" s="163"/>
      <c r="M62" s="163"/>
      <c r="N62" s="163">
        <f>'将来負担比率（分子）の構造'!M$45</f>
        <v>406</v>
      </c>
      <c r="O62" s="163"/>
      <c r="P62" s="163"/>
    </row>
    <row r="63" spans="1:16" x14ac:dyDescent="0.15">
      <c r="A63" s="163" t="s">
        <v>34</v>
      </c>
      <c r="B63" s="163">
        <f>'将来負担比率（分子）の構造'!I$44</f>
        <v>32</v>
      </c>
      <c r="C63" s="163"/>
      <c r="D63" s="163"/>
      <c r="E63" s="163">
        <f>'将来負担比率（分子）の構造'!J$44</f>
        <v>22</v>
      </c>
      <c r="F63" s="163"/>
      <c r="G63" s="163"/>
      <c r="H63" s="163">
        <f>'将来負担比率（分子）の構造'!K$44</f>
        <v>147</v>
      </c>
      <c r="I63" s="163"/>
      <c r="J63" s="163"/>
      <c r="K63" s="163">
        <f>'将来負担比率（分子）の構造'!L$44</f>
        <v>11</v>
      </c>
      <c r="L63" s="163"/>
      <c r="M63" s="163"/>
      <c r="N63" s="163">
        <f>'将来負担比率（分子）の構造'!M$44</f>
        <v>8</v>
      </c>
      <c r="O63" s="163"/>
      <c r="P63" s="163"/>
    </row>
    <row r="64" spans="1:16" x14ac:dyDescent="0.15">
      <c r="A64" s="163" t="s">
        <v>33</v>
      </c>
      <c r="B64" s="163">
        <f>'将来負担比率（分子）の構造'!I$43</f>
        <v>1403</v>
      </c>
      <c r="C64" s="163"/>
      <c r="D64" s="163"/>
      <c r="E64" s="163">
        <f>'将来負担比率（分子）の構造'!J$43</f>
        <v>1307</v>
      </c>
      <c r="F64" s="163"/>
      <c r="G64" s="163"/>
      <c r="H64" s="163">
        <f>'将来負担比率（分子）の構造'!K$43</f>
        <v>1208</v>
      </c>
      <c r="I64" s="163"/>
      <c r="J64" s="163"/>
      <c r="K64" s="163">
        <f>'将来負担比率（分子）の構造'!L$43</f>
        <v>1109</v>
      </c>
      <c r="L64" s="163"/>
      <c r="M64" s="163"/>
      <c r="N64" s="163">
        <f>'将来負担比率（分子）の構造'!M$43</f>
        <v>991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4337</v>
      </c>
      <c r="C66" s="163"/>
      <c r="D66" s="163"/>
      <c r="E66" s="163">
        <f>'将来負担比率（分子）の構造'!J$41</f>
        <v>5224</v>
      </c>
      <c r="F66" s="163"/>
      <c r="G66" s="163"/>
      <c r="H66" s="163">
        <f>'将来負担比率（分子）の構造'!K$41</f>
        <v>4978</v>
      </c>
      <c r="I66" s="163"/>
      <c r="J66" s="163"/>
      <c r="K66" s="163">
        <f>'将来負担比率（分子）の構造'!L$41</f>
        <v>4782</v>
      </c>
      <c r="L66" s="163"/>
      <c r="M66" s="163"/>
      <c r="N66" s="163">
        <f>'将来負担比率（分子）の構造'!M$41</f>
        <v>5032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34</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920</v>
      </c>
      <c r="C72" s="167">
        <f>基金残高に係る経年分析!G55</f>
        <v>1008</v>
      </c>
      <c r="D72" s="167">
        <f>基金残高に係る経年分析!H55</f>
        <v>1069</v>
      </c>
    </row>
    <row r="73" spans="1:16" x14ac:dyDescent="0.15">
      <c r="A73" s="166" t="s">
        <v>74</v>
      </c>
      <c r="B73" s="167">
        <f>基金残高に係る経年分析!F56</f>
        <v>653</v>
      </c>
      <c r="C73" s="167">
        <f>基金残高に係る経年分析!G56</f>
        <v>679</v>
      </c>
      <c r="D73" s="167">
        <f>基金残高に係る経年分析!H56</f>
        <v>729</v>
      </c>
    </row>
    <row r="74" spans="1:16" x14ac:dyDescent="0.15">
      <c r="A74" s="166" t="s">
        <v>75</v>
      </c>
      <c r="B74" s="167">
        <f>基金残高に係る経年分析!F57</f>
        <v>1256</v>
      </c>
      <c r="C74" s="167">
        <f>基金残高に係る経年分析!G57</f>
        <v>1378</v>
      </c>
      <c r="D74" s="167">
        <f>基金残高に係る経年分析!H57</f>
        <v>1547</v>
      </c>
    </row>
  </sheetData>
  <sheetProtection algorithmName="SHA-512" hashValue="8HQ7ClNV+n44zJrKYDkQseCIo/f4+J4C8qmh1u9Yfs5ZySny9xpDmR4HbDXn3yXHQJhg/q2iBecDHhNlaY8uhw==" saltValue="7a8q2Mk/SSgSBtuvKUmM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223110</v>
      </c>
      <c r="S5" s="613"/>
      <c r="T5" s="613"/>
      <c r="U5" s="613"/>
      <c r="V5" s="613"/>
      <c r="W5" s="613"/>
      <c r="X5" s="613"/>
      <c r="Y5" s="614"/>
      <c r="Z5" s="615">
        <v>4.8</v>
      </c>
      <c r="AA5" s="615"/>
      <c r="AB5" s="615"/>
      <c r="AC5" s="615"/>
      <c r="AD5" s="616">
        <v>211199</v>
      </c>
      <c r="AE5" s="616"/>
      <c r="AF5" s="616"/>
      <c r="AG5" s="616"/>
      <c r="AH5" s="616"/>
      <c r="AI5" s="616"/>
      <c r="AJ5" s="616"/>
      <c r="AK5" s="616"/>
      <c r="AL5" s="617">
        <v>9.4</v>
      </c>
      <c r="AM5" s="618"/>
      <c r="AN5" s="618"/>
      <c r="AO5" s="619"/>
      <c r="AP5" s="609" t="s">
        <v>217</v>
      </c>
      <c r="AQ5" s="610"/>
      <c r="AR5" s="610"/>
      <c r="AS5" s="610"/>
      <c r="AT5" s="610"/>
      <c r="AU5" s="610"/>
      <c r="AV5" s="610"/>
      <c r="AW5" s="610"/>
      <c r="AX5" s="610"/>
      <c r="AY5" s="610"/>
      <c r="AZ5" s="610"/>
      <c r="BA5" s="610"/>
      <c r="BB5" s="610"/>
      <c r="BC5" s="610"/>
      <c r="BD5" s="610"/>
      <c r="BE5" s="610"/>
      <c r="BF5" s="611"/>
      <c r="BG5" s="623">
        <v>211199</v>
      </c>
      <c r="BH5" s="624"/>
      <c r="BI5" s="624"/>
      <c r="BJ5" s="624"/>
      <c r="BK5" s="624"/>
      <c r="BL5" s="624"/>
      <c r="BM5" s="624"/>
      <c r="BN5" s="625"/>
      <c r="BO5" s="626">
        <v>94.7</v>
      </c>
      <c r="BP5" s="626"/>
      <c r="BQ5" s="626"/>
      <c r="BR5" s="626"/>
      <c r="BS5" s="627">
        <v>2716</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23578</v>
      </c>
      <c r="S6" s="624"/>
      <c r="T6" s="624"/>
      <c r="U6" s="624"/>
      <c r="V6" s="624"/>
      <c r="W6" s="624"/>
      <c r="X6" s="624"/>
      <c r="Y6" s="625"/>
      <c r="Z6" s="626">
        <v>0.5</v>
      </c>
      <c r="AA6" s="626"/>
      <c r="AB6" s="626"/>
      <c r="AC6" s="626"/>
      <c r="AD6" s="627">
        <v>23578</v>
      </c>
      <c r="AE6" s="627"/>
      <c r="AF6" s="627"/>
      <c r="AG6" s="627"/>
      <c r="AH6" s="627"/>
      <c r="AI6" s="627"/>
      <c r="AJ6" s="627"/>
      <c r="AK6" s="627"/>
      <c r="AL6" s="628">
        <v>1</v>
      </c>
      <c r="AM6" s="629"/>
      <c r="AN6" s="629"/>
      <c r="AO6" s="630"/>
      <c r="AP6" s="620" t="s">
        <v>222</v>
      </c>
      <c r="AQ6" s="621"/>
      <c r="AR6" s="621"/>
      <c r="AS6" s="621"/>
      <c r="AT6" s="621"/>
      <c r="AU6" s="621"/>
      <c r="AV6" s="621"/>
      <c r="AW6" s="621"/>
      <c r="AX6" s="621"/>
      <c r="AY6" s="621"/>
      <c r="AZ6" s="621"/>
      <c r="BA6" s="621"/>
      <c r="BB6" s="621"/>
      <c r="BC6" s="621"/>
      <c r="BD6" s="621"/>
      <c r="BE6" s="621"/>
      <c r="BF6" s="622"/>
      <c r="BG6" s="623">
        <v>211199</v>
      </c>
      <c r="BH6" s="624"/>
      <c r="BI6" s="624"/>
      <c r="BJ6" s="624"/>
      <c r="BK6" s="624"/>
      <c r="BL6" s="624"/>
      <c r="BM6" s="624"/>
      <c r="BN6" s="625"/>
      <c r="BO6" s="626">
        <v>94.7</v>
      </c>
      <c r="BP6" s="626"/>
      <c r="BQ6" s="626"/>
      <c r="BR6" s="626"/>
      <c r="BS6" s="627">
        <v>2716</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58725</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58725</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100</v>
      </c>
      <c r="S7" s="624"/>
      <c r="T7" s="624"/>
      <c r="U7" s="624"/>
      <c r="V7" s="624"/>
      <c r="W7" s="624"/>
      <c r="X7" s="624"/>
      <c r="Y7" s="625"/>
      <c r="Z7" s="626">
        <v>0</v>
      </c>
      <c r="AA7" s="626"/>
      <c r="AB7" s="626"/>
      <c r="AC7" s="626"/>
      <c r="AD7" s="627">
        <v>100</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99025</v>
      </c>
      <c r="BH7" s="624"/>
      <c r="BI7" s="624"/>
      <c r="BJ7" s="624"/>
      <c r="BK7" s="624"/>
      <c r="BL7" s="624"/>
      <c r="BM7" s="624"/>
      <c r="BN7" s="625"/>
      <c r="BO7" s="626">
        <v>44.4</v>
      </c>
      <c r="BP7" s="626"/>
      <c r="BQ7" s="626"/>
      <c r="BR7" s="626"/>
      <c r="BS7" s="627">
        <v>2524</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1416853</v>
      </c>
      <c r="CS7" s="624"/>
      <c r="CT7" s="624"/>
      <c r="CU7" s="624"/>
      <c r="CV7" s="624"/>
      <c r="CW7" s="624"/>
      <c r="CX7" s="624"/>
      <c r="CY7" s="625"/>
      <c r="CZ7" s="626">
        <v>31.4</v>
      </c>
      <c r="DA7" s="626"/>
      <c r="DB7" s="626"/>
      <c r="DC7" s="626"/>
      <c r="DD7" s="632">
        <v>559908</v>
      </c>
      <c r="DE7" s="624"/>
      <c r="DF7" s="624"/>
      <c r="DG7" s="624"/>
      <c r="DH7" s="624"/>
      <c r="DI7" s="624"/>
      <c r="DJ7" s="624"/>
      <c r="DK7" s="624"/>
      <c r="DL7" s="624"/>
      <c r="DM7" s="624"/>
      <c r="DN7" s="624"/>
      <c r="DO7" s="624"/>
      <c r="DP7" s="625"/>
      <c r="DQ7" s="632">
        <v>528889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971</v>
      </c>
      <c r="S8" s="624"/>
      <c r="T8" s="624"/>
      <c r="U8" s="624"/>
      <c r="V8" s="624"/>
      <c r="W8" s="624"/>
      <c r="X8" s="624"/>
      <c r="Y8" s="625"/>
      <c r="Z8" s="626">
        <v>0</v>
      </c>
      <c r="AA8" s="626"/>
      <c r="AB8" s="626"/>
      <c r="AC8" s="626"/>
      <c r="AD8" s="627">
        <v>971</v>
      </c>
      <c r="AE8" s="627"/>
      <c r="AF8" s="627"/>
      <c r="AG8" s="627"/>
      <c r="AH8" s="627"/>
      <c r="AI8" s="627"/>
      <c r="AJ8" s="627"/>
      <c r="AK8" s="627"/>
      <c r="AL8" s="628">
        <v>0</v>
      </c>
      <c r="AM8" s="629"/>
      <c r="AN8" s="629"/>
      <c r="AO8" s="630"/>
      <c r="AP8" s="620" t="s">
        <v>228</v>
      </c>
      <c r="AQ8" s="621"/>
      <c r="AR8" s="621"/>
      <c r="AS8" s="621"/>
      <c r="AT8" s="621"/>
      <c r="AU8" s="621"/>
      <c r="AV8" s="621"/>
      <c r="AW8" s="621"/>
      <c r="AX8" s="621"/>
      <c r="AY8" s="621"/>
      <c r="AZ8" s="621"/>
      <c r="BA8" s="621"/>
      <c r="BB8" s="621"/>
      <c r="BC8" s="621"/>
      <c r="BD8" s="621"/>
      <c r="BE8" s="621"/>
      <c r="BF8" s="622"/>
      <c r="BG8" s="623">
        <v>2739</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935099</v>
      </c>
      <c r="CS8" s="624"/>
      <c r="CT8" s="624"/>
      <c r="CU8" s="624"/>
      <c r="CV8" s="624"/>
      <c r="CW8" s="624"/>
      <c r="CX8" s="624"/>
      <c r="CY8" s="625"/>
      <c r="CZ8" s="626">
        <v>20.7</v>
      </c>
      <c r="DA8" s="626"/>
      <c r="DB8" s="626"/>
      <c r="DC8" s="626"/>
      <c r="DD8" s="632">
        <v>17136</v>
      </c>
      <c r="DE8" s="624"/>
      <c r="DF8" s="624"/>
      <c r="DG8" s="624"/>
      <c r="DH8" s="624"/>
      <c r="DI8" s="624"/>
      <c r="DJ8" s="624"/>
      <c r="DK8" s="624"/>
      <c r="DL8" s="624"/>
      <c r="DM8" s="624"/>
      <c r="DN8" s="624"/>
      <c r="DO8" s="624"/>
      <c r="DP8" s="625"/>
      <c r="DQ8" s="632">
        <v>472506</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1507</v>
      </c>
      <c r="S9" s="624"/>
      <c r="T9" s="624"/>
      <c r="U9" s="624"/>
      <c r="V9" s="624"/>
      <c r="W9" s="624"/>
      <c r="X9" s="624"/>
      <c r="Y9" s="625"/>
      <c r="Z9" s="626">
        <v>0</v>
      </c>
      <c r="AA9" s="626"/>
      <c r="AB9" s="626"/>
      <c r="AC9" s="626"/>
      <c r="AD9" s="627">
        <v>1507</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84649</v>
      </c>
      <c r="BH9" s="624"/>
      <c r="BI9" s="624"/>
      <c r="BJ9" s="624"/>
      <c r="BK9" s="624"/>
      <c r="BL9" s="624"/>
      <c r="BM9" s="624"/>
      <c r="BN9" s="625"/>
      <c r="BO9" s="626">
        <v>37.9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385931</v>
      </c>
      <c r="CS9" s="624"/>
      <c r="CT9" s="624"/>
      <c r="CU9" s="624"/>
      <c r="CV9" s="624"/>
      <c r="CW9" s="624"/>
      <c r="CX9" s="624"/>
      <c r="CY9" s="625"/>
      <c r="CZ9" s="626">
        <v>8.5</v>
      </c>
      <c r="DA9" s="626"/>
      <c r="DB9" s="626"/>
      <c r="DC9" s="626"/>
      <c r="DD9" s="632">
        <v>19265</v>
      </c>
      <c r="DE9" s="624"/>
      <c r="DF9" s="624"/>
      <c r="DG9" s="624"/>
      <c r="DH9" s="624"/>
      <c r="DI9" s="624"/>
      <c r="DJ9" s="624"/>
      <c r="DK9" s="624"/>
      <c r="DL9" s="624"/>
      <c r="DM9" s="624"/>
      <c r="DN9" s="624"/>
      <c r="DO9" s="624"/>
      <c r="DP9" s="625"/>
      <c r="DQ9" s="632">
        <v>201674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6721</v>
      </c>
      <c r="BH10" s="624"/>
      <c r="BI10" s="624"/>
      <c r="BJ10" s="624"/>
      <c r="BK10" s="624"/>
      <c r="BL10" s="624"/>
      <c r="BM10" s="624"/>
      <c r="BN10" s="625"/>
      <c r="BO10" s="626">
        <v>3</v>
      </c>
      <c r="BP10" s="626"/>
      <c r="BQ10" s="626"/>
      <c r="BR10" s="626"/>
      <c r="BS10" s="627">
        <v>1120</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72999</v>
      </c>
      <c r="S11" s="624"/>
      <c r="T11" s="624"/>
      <c r="U11" s="624"/>
      <c r="V11" s="624"/>
      <c r="W11" s="624"/>
      <c r="X11" s="624"/>
      <c r="Y11" s="625"/>
      <c r="Z11" s="628">
        <v>1.6</v>
      </c>
      <c r="AA11" s="629"/>
      <c r="AB11" s="629"/>
      <c r="AC11" s="635"/>
      <c r="AD11" s="632">
        <v>72999</v>
      </c>
      <c r="AE11" s="624"/>
      <c r="AF11" s="624"/>
      <c r="AG11" s="624"/>
      <c r="AH11" s="624"/>
      <c r="AI11" s="624"/>
      <c r="AJ11" s="624"/>
      <c r="AK11" s="625"/>
      <c r="AL11" s="628">
        <v>3.2</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4916</v>
      </c>
      <c r="BH11" s="624"/>
      <c r="BI11" s="624"/>
      <c r="BJ11" s="624"/>
      <c r="BK11" s="624"/>
      <c r="BL11" s="624"/>
      <c r="BM11" s="624"/>
      <c r="BN11" s="625"/>
      <c r="BO11" s="626">
        <v>2.2000000000000002</v>
      </c>
      <c r="BP11" s="626"/>
      <c r="BQ11" s="626"/>
      <c r="BR11" s="626"/>
      <c r="BS11" s="627">
        <v>1404</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86704</v>
      </c>
      <c r="CS11" s="624"/>
      <c r="CT11" s="624"/>
      <c r="CU11" s="624"/>
      <c r="CV11" s="624"/>
      <c r="CW11" s="624"/>
      <c r="CX11" s="624"/>
      <c r="CY11" s="625"/>
      <c r="CZ11" s="626">
        <v>1.9</v>
      </c>
      <c r="DA11" s="626"/>
      <c r="DB11" s="626"/>
      <c r="DC11" s="626"/>
      <c r="DD11" s="632">
        <v>11806</v>
      </c>
      <c r="DE11" s="624"/>
      <c r="DF11" s="624"/>
      <c r="DG11" s="624"/>
      <c r="DH11" s="624"/>
      <c r="DI11" s="624"/>
      <c r="DJ11" s="624"/>
      <c r="DK11" s="624"/>
      <c r="DL11" s="624"/>
      <c r="DM11" s="624"/>
      <c r="DN11" s="624"/>
      <c r="DO11" s="624"/>
      <c r="DP11" s="625"/>
      <c r="DQ11" s="632">
        <v>69315</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85947</v>
      </c>
      <c r="BH12" s="624"/>
      <c r="BI12" s="624"/>
      <c r="BJ12" s="624"/>
      <c r="BK12" s="624"/>
      <c r="BL12" s="624"/>
      <c r="BM12" s="624"/>
      <c r="BN12" s="625"/>
      <c r="BO12" s="626">
        <v>38.5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313258</v>
      </c>
      <c r="CS12" s="624"/>
      <c r="CT12" s="624"/>
      <c r="CU12" s="624"/>
      <c r="CV12" s="624"/>
      <c r="CW12" s="624"/>
      <c r="CX12" s="624"/>
      <c r="CY12" s="625"/>
      <c r="CZ12" s="626">
        <v>6.9</v>
      </c>
      <c r="DA12" s="626"/>
      <c r="DB12" s="626"/>
      <c r="DC12" s="626"/>
      <c r="DD12" s="632" t="s">
        <v>122</v>
      </c>
      <c r="DE12" s="624"/>
      <c r="DF12" s="624"/>
      <c r="DG12" s="624"/>
      <c r="DH12" s="624"/>
      <c r="DI12" s="624"/>
      <c r="DJ12" s="624"/>
      <c r="DK12" s="624"/>
      <c r="DL12" s="624"/>
      <c r="DM12" s="624"/>
      <c r="DN12" s="624"/>
      <c r="DO12" s="624"/>
      <c r="DP12" s="625"/>
      <c r="DQ12" s="632">
        <v>73803</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84314</v>
      </c>
      <c r="BH13" s="624"/>
      <c r="BI13" s="624"/>
      <c r="BJ13" s="624"/>
      <c r="BK13" s="624"/>
      <c r="BL13" s="624"/>
      <c r="BM13" s="624"/>
      <c r="BN13" s="625"/>
      <c r="BO13" s="626">
        <v>37.799999999999997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420294</v>
      </c>
      <c r="CS13" s="624"/>
      <c r="CT13" s="624"/>
      <c r="CU13" s="624"/>
      <c r="CV13" s="624"/>
      <c r="CW13" s="624"/>
      <c r="CX13" s="624"/>
      <c r="CY13" s="625"/>
      <c r="CZ13" s="626">
        <v>9.3000000000000007</v>
      </c>
      <c r="DA13" s="626"/>
      <c r="DB13" s="626"/>
      <c r="DC13" s="626"/>
      <c r="DD13" s="632">
        <v>95467</v>
      </c>
      <c r="DE13" s="624"/>
      <c r="DF13" s="624"/>
      <c r="DG13" s="624"/>
      <c r="DH13" s="624"/>
      <c r="DI13" s="624"/>
      <c r="DJ13" s="624"/>
      <c r="DK13" s="624"/>
      <c r="DL13" s="624"/>
      <c r="DM13" s="624"/>
      <c r="DN13" s="624"/>
      <c r="DO13" s="624"/>
      <c r="DP13" s="625"/>
      <c r="DQ13" s="632">
        <v>274952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7303</v>
      </c>
      <c r="BH14" s="624"/>
      <c r="BI14" s="624"/>
      <c r="BJ14" s="624"/>
      <c r="BK14" s="624"/>
      <c r="BL14" s="624"/>
      <c r="BM14" s="624"/>
      <c r="BN14" s="625"/>
      <c r="BO14" s="626">
        <v>3.3</v>
      </c>
      <c r="BP14" s="626"/>
      <c r="BQ14" s="626"/>
      <c r="BR14" s="626"/>
      <c r="BS14" s="627">
        <v>192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201858</v>
      </c>
      <c r="CS14" s="624"/>
      <c r="CT14" s="624"/>
      <c r="CU14" s="624"/>
      <c r="CV14" s="624"/>
      <c r="CW14" s="624"/>
      <c r="CX14" s="624"/>
      <c r="CY14" s="625"/>
      <c r="CZ14" s="626">
        <v>4.5</v>
      </c>
      <c r="DA14" s="626"/>
      <c r="DB14" s="626"/>
      <c r="DC14" s="626"/>
      <c r="DD14" s="632" t="s">
        <v>122</v>
      </c>
      <c r="DE14" s="624"/>
      <c r="DF14" s="624"/>
      <c r="DG14" s="624"/>
      <c r="DH14" s="624"/>
      <c r="DI14" s="624"/>
      <c r="DJ14" s="624"/>
      <c r="DK14" s="624"/>
      <c r="DL14" s="624"/>
      <c r="DM14" s="624"/>
      <c r="DN14" s="624"/>
      <c r="DO14" s="624"/>
      <c r="DP14" s="625"/>
      <c r="DQ14" s="632">
        <v>191207</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2287</v>
      </c>
      <c r="S15" s="624"/>
      <c r="T15" s="624"/>
      <c r="U15" s="624"/>
      <c r="V15" s="624"/>
      <c r="W15" s="624"/>
      <c r="X15" s="624"/>
      <c r="Y15" s="625"/>
      <c r="Z15" s="626">
        <v>0</v>
      </c>
      <c r="AA15" s="626"/>
      <c r="AB15" s="626"/>
      <c r="AC15" s="626"/>
      <c r="AD15" s="627">
        <v>2287</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18924</v>
      </c>
      <c r="BH15" s="624"/>
      <c r="BI15" s="624"/>
      <c r="BJ15" s="624"/>
      <c r="BK15" s="624"/>
      <c r="BL15" s="624"/>
      <c r="BM15" s="624"/>
      <c r="BN15" s="625"/>
      <c r="BO15" s="626">
        <v>8.5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293052</v>
      </c>
      <c r="CS15" s="624"/>
      <c r="CT15" s="624"/>
      <c r="CU15" s="624"/>
      <c r="CV15" s="624"/>
      <c r="CW15" s="624"/>
      <c r="CX15" s="624"/>
      <c r="CY15" s="625"/>
      <c r="CZ15" s="626">
        <v>6.5</v>
      </c>
      <c r="DA15" s="626"/>
      <c r="DB15" s="626"/>
      <c r="DC15" s="626"/>
      <c r="DD15" s="632">
        <v>107208</v>
      </c>
      <c r="DE15" s="624"/>
      <c r="DF15" s="624"/>
      <c r="DG15" s="624"/>
      <c r="DH15" s="624"/>
      <c r="DI15" s="624"/>
      <c r="DJ15" s="624"/>
      <c r="DK15" s="624"/>
      <c r="DL15" s="624"/>
      <c r="DM15" s="624"/>
      <c r="DN15" s="624"/>
      <c r="DO15" s="624"/>
      <c r="DP15" s="625"/>
      <c r="DQ15" s="632">
        <v>173497</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5401</v>
      </c>
      <c r="S16" s="624"/>
      <c r="T16" s="624"/>
      <c r="U16" s="624"/>
      <c r="V16" s="624"/>
      <c r="W16" s="624"/>
      <c r="X16" s="624"/>
      <c r="Y16" s="625"/>
      <c r="Z16" s="626">
        <v>0.1</v>
      </c>
      <c r="AA16" s="626"/>
      <c r="AB16" s="626"/>
      <c r="AC16" s="626"/>
      <c r="AD16" s="627">
        <v>5401</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38918</v>
      </c>
      <c r="S17" s="624"/>
      <c r="T17" s="624"/>
      <c r="U17" s="624"/>
      <c r="V17" s="624"/>
      <c r="W17" s="624"/>
      <c r="X17" s="624"/>
      <c r="Y17" s="625"/>
      <c r="Z17" s="626">
        <v>0.8</v>
      </c>
      <c r="AA17" s="626"/>
      <c r="AB17" s="626"/>
      <c r="AC17" s="626"/>
      <c r="AD17" s="627">
        <v>38918</v>
      </c>
      <c r="AE17" s="627"/>
      <c r="AF17" s="627"/>
      <c r="AG17" s="627"/>
      <c r="AH17" s="627"/>
      <c r="AI17" s="627"/>
      <c r="AJ17" s="627"/>
      <c r="AK17" s="627"/>
      <c r="AL17" s="628">
        <v>1.7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405125</v>
      </c>
      <c r="CS17" s="624"/>
      <c r="CT17" s="624"/>
      <c r="CU17" s="624"/>
      <c r="CV17" s="624"/>
      <c r="CW17" s="624"/>
      <c r="CX17" s="624"/>
      <c r="CY17" s="625"/>
      <c r="CZ17" s="626">
        <v>9</v>
      </c>
      <c r="DA17" s="626"/>
      <c r="DB17" s="626"/>
      <c r="DC17" s="626"/>
      <c r="DD17" s="632" t="s">
        <v>122</v>
      </c>
      <c r="DE17" s="624"/>
      <c r="DF17" s="624"/>
      <c r="DG17" s="624"/>
      <c r="DH17" s="624"/>
      <c r="DI17" s="624"/>
      <c r="DJ17" s="624"/>
      <c r="DK17" s="624"/>
      <c r="DL17" s="624"/>
      <c r="DM17" s="624"/>
      <c r="DN17" s="624"/>
      <c r="DO17" s="624"/>
      <c r="DP17" s="625"/>
      <c r="DQ17" s="632">
        <v>405125</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818</v>
      </c>
      <c r="S18" s="624"/>
      <c r="T18" s="624"/>
      <c r="U18" s="624"/>
      <c r="V18" s="624"/>
      <c r="W18" s="624"/>
      <c r="X18" s="624"/>
      <c r="Y18" s="625"/>
      <c r="Z18" s="626">
        <v>0</v>
      </c>
      <c r="AA18" s="626"/>
      <c r="AB18" s="626"/>
      <c r="AC18" s="626"/>
      <c r="AD18" s="627">
        <v>818</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8447</v>
      </c>
      <c r="S19" s="624"/>
      <c r="T19" s="624"/>
      <c r="U19" s="624"/>
      <c r="V19" s="624"/>
      <c r="W19" s="624"/>
      <c r="X19" s="624"/>
      <c r="Y19" s="625"/>
      <c r="Z19" s="626">
        <v>0.2</v>
      </c>
      <c r="AA19" s="626"/>
      <c r="AB19" s="626"/>
      <c r="AC19" s="626"/>
      <c r="AD19" s="627">
        <v>8447</v>
      </c>
      <c r="AE19" s="627"/>
      <c r="AF19" s="627"/>
      <c r="AG19" s="627"/>
      <c r="AH19" s="627"/>
      <c r="AI19" s="627"/>
      <c r="AJ19" s="627"/>
      <c r="AK19" s="627"/>
      <c r="AL19" s="628">
        <v>0.4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11911</v>
      </c>
      <c r="BH19" s="624"/>
      <c r="BI19" s="624"/>
      <c r="BJ19" s="624"/>
      <c r="BK19" s="624"/>
      <c r="BL19" s="624"/>
      <c r="BM19" s="624"/>
      <c r="BN19" s="625"/>
      <c r="BO19" s="626">
        <v>5.3</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29653</v>
      </c>
      <c r="S20" s="624"/>
      <c r="T20" s="624"/>
      <c r="U20" s="624"/>
      <c r="V20" s="624"/>
      <c r="W20" s="624"/>
      <c r="X20" s="624"/>
      <c r="Y20" s="625"/>
      <c r="Z20" s="626">
        <v>0.6</v>
      </c>
      <c r="AA20" s="626"/>
      <c r="AB20" s="626"/>
      <c r="AC20" s="626"/>
      <c r="AD20" s="627">
        <v>29653</v>
      </c>
      <c r="AE20" s="627"/>
      <c r="AF20" s="627"/>
      <c r="AG20" s="627"/>
      <c r="AH20" s="627"/>
      <c r="AI20" s="627"/>
      <c r="AJ20" s="627"/>
      <c r="AK20" s="627"/>
      <c r="AL20" s="628">
        <v>1.3</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11911</v>
      </c>
      <c r="BH20" s="624"/>
      <c r="BI20" s="624"/>
      <c r="BJ20" s="624"/>
      <c r="BK20" s="624"/>
      <c r="BL20" s="624"/>
      <c r="BM20" s="624"/>
      <c r="BN20" s="625"/>
      <c r="BO20" s="626">
        <v>5.3</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4516899</v>
      </c>
      <c r="CS20" s="624"/>
      <c r="CT20" s="624"/>
      <c r="CU20" s="624"/>
      <c r="CV20" s="624"/>
      <c r="CW20" s="624"/>
      <c r="CX20" s="624"/>
      <c r="CY20" s="625"/>
      <c r="CZ20" s="626">
        <v>100</v>
      </c>
      <c r="DA20" s="626"/>
      <c r="DB20" s="626"/>
      <c r="DC20" s="626"/>
      <c r="DD20" s="632">
        <v>810790</v>
      </c>
      <c r="DE20" s="624"/>
      <c r="DF20" s="624"/>
      <c r="DG20" s="624"/>
      <c r="DH20" s="624"/>
      <c r="DI20" s="624"/>
      <c r="DJ20" s="624"/>
      <c r="DK20" s="624"/>
      <c r="DL20" s="624"/>
      <c r="DM20" s="624"/>
      <c r="DN20" s="624"/>
      <c r="DO20" s="624"/>
      <c r="DP20" s="625"/>
      <c r="DQ20" s="632">
        <v>2449693</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2059924</v>
      </c>
      <c r="S21" s="624"/>
      <c r="T21" s="624"/>
      <c r="U21" s="624"/>
      <c r="V21" s="624"/>
      <c r="W21" s="624"/>
      <c r="X21" s="624"/>
      <c r="Y21" s="625"/>
      <c r="Z21" s="626">
        <v>44</v>
      </c>
      <c r="AA21" s="626"/>
      <c r="AB21" s="626"/>
      <c r="AC21" s="626"/>
      <c r="AD21" s="627">
        <v>1889908</v>
      </c>
      <c r="AE21" s="627"/>
      <c r="AF21" s="627"/>
      <c r="AG21" s="627"/>
      <c r="AH21" s="627"/>
      <c r="AI21" s="627"/>
      <c r="AJ21" s="627"/>
      <c r="AK21" s="627"/>
      <c r="AL21" s="628">
        <v>83.9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1889908</v>
      </c>
      <c r="S22" s="624"/>
      <c r="T22" s="624"/>
      <c r="U22" s="624"/>
      <c r="V22" s="624"/>
      <c r="W22" s="624"/>
      <c r="X22" s="624"/>
      <c r="Y22" s="625"/>
      <c r="Z22" s="626">
        <v>40.4</v>
      </c>
      <c r="AA22" s="626"/>
      <c r="AB22" s="626"/>
      <c r="AC22" s="626"/>
      <c r="AD22" s="627">
        <v>1889908</v>
      </c>
      <c r="AE22" s="627"/>
      <c r="AF22" s="627"/>
      <c r="AG22" s="627"/>
      <c r="AH22" s="627"/>
      <c r="AI22" s="627"/>
      <c r="AJ22" s="627"/>
      <c r="AK22" s="627"/>
      <c r="AL22" s="628">
        <v>83.9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170016</v>
      </c>
      <c r="S23" s="624"/>
      <c r="T23" s="624"/>
      <c r="U23" s="624"/>
      <c r="V23" s="624"/>
      <c r="W23" s="624"/>
      <c r="X23" s="624"/>
      <c r="Y23" s="625"/>
      <c r="Z23" s="626">
        <v>3.6</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11911</v>
      </c>
      <c r="BH23" s="624"/>
      <c r="BI23" s="624"/>
      <c r="BJ23" s="624"/>
      <c r="BK23" s="624"/>
      <c r="BL23" s="624"/>
      <c r="BM23" s="624"/>
      <c r="BN23" s="625"/>
      <c r="BO23" s="626">
        <v>5.3</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1429125</v>
      </c>
      <c r="CS24" s="613"/>
      <c r="CT24" s="613"/>
      <c r="CU24" s="613"/>
      <c r="CV24" s="613"/>
      <c r="CW24" s="613"/>
      <c r="CX24" s="613"/>
      <c r="CY24" s="614"/>
      <c r="CZ24" s="617">
        <v>31.6</v>
      </c>
      <c r="DA24" s="618"/>
      <c r="DB24" s="618"/>
      <c r="DC24" s="634"/>
      <c r="DD24" s="657">
        <v>1009790</v>
      </c>
      <c r="DE24" s="613"/>
      <c r="DF24" s="613"/>
      <c r="DG24" s="613"/>
      <c r="DH24" s="613"/>
      <c r="DI24" s="613"/>
      <c r="DJ24" s="613"/>
      <c r="DK24" s="614"/>
      <c r="DL24" s="657">
        <v>917381</v>
      </c>
      <c r="DM24" s="613"/>
      <c r="DN24" s="613"/>
      <c r="DO24" s="613"/>
      <c r="DP24" s="613"/>
      <c r="DQ24" s="613"/>
      <c r="DR24" s="613"/>
      <c r="DS24" s="613"/>
      <c r="DT24" s="613"/>
      <c r="DU24" s="613"/>
      <c r="DV24" s="614"/>
      <c r="DW24" s="617">
        <v>40.700000000000003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2428795</v>
      </c>
      <c r="S25" s="624"/>
      <c r="T25" s="624"/>
      <c r="U25" s="624"/>
      <c r="V25" s="624"/>
      <c r="W25" s="624"/>
      <c r="X25" s="624"/>
      <c r="Y25" s="625"/>
      <c r="Z25" s="626">
        <v>51.9</v>
      </c>
      <c r="AA25" s="626"/>
      <c r="AB25" s="626"/>
      <c r="AC25" s="626"/>
      <c r="AD25" s="627">
        <v>2246868</v>
      </c>
      <c r="AE25" s="627"/>
      <c r="AF25" s="627"/>
      <c r="AG25" s="627"/>
      <c r="AH25" s="627"/>
      <c r="AI25" s="627"/>
      <c r="AJ25" s="627"/>
      <c r="AK25" s="627"/>
      <c r="AL25" s="628">
        <v>99.8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594371</v>
      </c>
      <c r="CS25" s="653"/>
      <c r="CT25" s="653"/>
      <c r="CU25" s="653"/>
      <c r="CV25" s="653"/>
      <c r="CW25" s="653"/>
      <c r="CX25" s="653"/>
      <c r="CY25" s="654"/>
      <c r="CZ25" s="628">
        <v>13.2</v>
      </c>
      <c r="DA25" s="655"/>
      <c r="DB25" s="655"/>
      <c r="DC25" s="658"/>
      <c r="DD25" s="632">
        <v>487164</v>
      </c>
      <c r="DE25" s="653"/>
      <c r="DF25" s="653"/>
      <c r="DG25" s="653"/>
      <c r="DH25" s="653"/>
      <c r="DI25" s="653"/>
      <c r="DJ25" s="653"/>
      <c r="DK25" s="654"/>
      <c r="DL25" s="632">
        <v>418507</v>
      </c>
      <c r="DM25" s="653"/>
      <c r="DN25" s="653"/>
      <c r="DO25" s="653"/>
      <c r="DP25" s="653"/>
      <c r="DQ25" s="653"/>
      <c r="DR25" s="653"/>
      <c r="DS25" s="653"/>
      <c r="DT25" s="653"/>
      <c r="DU25" s="653"/>
      <c r="DV25" s="654"/>
      <c r="DW25" s="628">
        <v>18.600000000000001</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447906</v>
      </c>
      <c r="CS26" s="624"/>
      <c r="CT26" s="624"/>
      <c r="CU26" s="624"/>
      <c r="CV26" s="624"/>
      <c r="CW26" s="624"/>
      <c r="CX26" s="624"/>
      <c r="CY26" s="625"/>
      <c r="CZ26" s="628">
        <v>9.9</v>
      </c>
      <c r="DA26" s="655"/>
      <c r="DB26" s="655"/>
      <c r="DC26" s="658"/>
      <c r="DD26" s="632">
        <v>353143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73699</v>
      </c>
      <c r="S27" s="624"/>
      <c r="T27" s="624"/>
      <c r="U27" s="624"/>
      <c r="V27" s="624"/>
      <c r="W27" s="624"/>
      <c r="X27" s="624"/>
      <c r="Y27" s="625"/>
      <c r="Z27" s="626">
        <v>1.6</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223110</v>
      </c>
      <c r="BH27" s="624"/>
      <c r="BI27" s="624"/>
      <c r="BJ27" s="624"/>
      <c r="BK27" s="624"/>
      <c r="BL27" s="624"/>
      <c r="BM27" s="624"/>
      <c r="BN27" s="625"/>
      <c r="BO27" s="626">
        <v>100</v>
      </c>
      <c r="BP27" s="626"/>
      <c r="BQ27" s="626"/>
      <c r="BR27" s="626"/>
      <c r="BS27" s="627">
        <v>2716</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429629</v>
      </c>
      <c r="CS27" s="653"/>
      <c r="CT27" s="653"/>
      <c r="CU27" s="653"/>
      <c r="CV27" s="653"/>
      <c r="CW27" s="653"/>
      <c r="CX27" s="653"/>
      <c r="CY27" s="654"/>
      <c r="CZ27" s="628">
        <v>9.5</v>
      </c>
      <c r="DA27" s="655"/>
      <c r="DB27" s="655"/>
      <c r="DC27" s="658"/>
      <c r="DD27" s="632">
        <v>117501</v>
      </c>
      <c r="DE27" s="653"/>
      <c r="DF27" s="653"/>
      <c r="DG27" s="653"/>
      <c r="DH27" s="653"/>
      <c r="DI27" s="653"/>
      <c r="DJ27" s="653"/>
      <c r="DK27" s="654"/>
      <c r="DL27" s="632">
        <v>93749</v>
      </c>
      <c r="DM27" s="653"/>
      <c r="DN27" s="653"/>
      <c r="DO27" s="653"/>
      <c r="DP27" s="653"/>
      <c r="DQ27" s="653"/>
      <c r="DR27" s="653"/>
      <c r="DS27" s="653"/>
      <c r="DT27" s="653"/>
      <c r="DU27" s="653"/>
      <c r="DV27" s="654"/>
      <c r="DW27" s="628">
        <v>4.2</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28933</v>
      </c>
      <c r="S28" s="624"/>
      <c r="T28" s="624"/>
      <c r="U28" s="624"/>
      <c r="V28" s="624"/>
      <c r="W28" s="624"/>
      <c r="X28" s="624"/>
      <c r="Y28" s="625"/>
      <c r="Z28" s="626">
        <v>0.6</v>
      </c>
      <c r="AA28" s="626"/>
      <c r="AB28" s="626"/>
      <c r="AC28" s="626"/>
      <c r="AD28" s="627">
        <v>601</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405125</v>
      </c>
      <c r="CS28" s="624"/>
      <c r="CT28" s="624"/>
      <c r="CU28" s="624"/>
      <c r="CV28" s="624"/>
      <c r="CW28" s="624"/>
      <c r="CX28" s="624"/>
      <c r="CY28" s="625"/>
      <c r="CZ28" s="628">
        <v>9</v>
      </c>
      <c r="DA28" s="655"/>
      <c r="DB28" s="655"/>
      <c r="DC28" s="658"/>
      <c r="DD28" s="632">
        <v>405125</v>
      </c>
      <c r="DE28" s="624"/>
      <c r="DF28" s="624"/>
      <c r="DG28" s="624"/>
      <c r="DH28" s="624"/>
      <c r="DI28" s="624"/>
      <c r="DJ28" s="624"/>
      <c r="DK28" s="625"/>
      <c r="DL28" s="632">
        <v>405125</v>
      </c>
      <c r="DM28" s="624"/>
      <c r="DN28" s="624"/>
      <c r="DO28" s="624"/>
      <c r="DP28" s="624"/>
      <c r="DQ28" s="624"/>
      <c r="DR28" s="624"/>
      <c r="DS28" s="624"/>
      <c r="DT28" s="624"/>
      <c r="DU28" s="624"/>
      <c r="DV28" s="625"/>
      <c r="DW28" s="628">
        <v>18</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9625</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405125</v>
      </c>
      <c r="CS29" s="653"/>
      <c r="CT29" s="653"/>
      <c r="CU29" s="653"/>
      <c r="CV29" s="653"/>
      <c r="CW29" s="653"/>
      <c r="CX29" s="653"/>
      <c r="CY29" s="654"/>
      <c r="CZ29" s="628">
        <v>9</v>
      </c>
      <c r="DA29" s="655"/>
      <c r="DB29" s="655"/>
      <c r="DC29" s="658"/>
      <c r="DD29" s="632">
        <v>405125</v>
      </c>
      <c r="DE29" s="653"/>
      <c r="DF29" s="653"/>
      <c r="DG29" s="653"/>
      <c r="DH29" s="653"/>
      <c r="DI29" s="653"/>
      <c r="DJ29" s="653"/>
      <c r="DK29" s="654"/>
      <c r="DL29" s="632">
        <v>405125</v>
      </c>
      <c r="DM29" s="653"/>
      <c r="DN29" s="653"/>
      <c r="DO29" s="653"/>
      <c r="DP29" s="653"/>
      <c r="DQ29" s="653"/>
      <c r="DR29" s="653"/>
      <c r="DS29" s="653"/>
      <c r="DT29" s="653"/>
      <c r="DU29" s="653"/>
      <c r="DV29" s="654"/>
      <c r="DW29" s="628">
        <v>18</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609428</v>
      </c>
      <c r="S30" s="624"/>
      <c r="T30" s="624"/>
      <c r="U30" s="624"/>
      <c r="V30" s="624"/>
      <c r="W30" s="624"/>
      <c r="X30" s="624"/>
      <c r="Y30" s="625"/>
      <c r="Z30" s="626">
        <v>13</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392078</v>
      </c>
      <c r="CS30" s="624"/>
      <c r="CT30" s="624"/>
      <c r="CU30" s="624"/>
      <c r="CV30" s="624"/>
      <c r="CW30" s="624"/>
      <c r="CX30" s="624"/>
      <c r="CY30" s="625"/>
      <c r="CZ30" s="628">
        <v>8.6999999999999993</v>
      </c>
      <c r="DA30" s="655"/>
      <c r="DB30" s="655"/>
      <c r="DC30" s="658"/>
      <c r="DD30" s="632">
        <v>392078</v>
      </c>
      <c r="DE30" s="624"/>
      <c r="DF30" s="624"/>
      <c r="DG30" s="624"/>
      <c r="DH30" s="624"/>
      <c r="DI30" s="624"/>
      <c r="DJ30" s="624"/>
      <c r="DK30" s="625"/>
      <c r="DL30" s="632">
        <v>392078</v>
      </c>
      <c r="DM30" s="624"/>
      <c r="DN30" s="624"/>
      <c r="DO30" s="624"/>
      <c r="DP30" s="624"/>
      <c r="DQ30" s="624"/>
      <c r="DR30" s="624"/>
      <c r="DS30" s="624"/>
      <c r="DT30" s="624"/>
      <c r="DU30" s="624"/>
      <c r="DV30" s="625"/>
      <c r="DW30" s="628">
        <v>17.399999999999999</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98.9</v>
      </c>
      <c r="BH31" s="667"/>
      <c r="BI31" s="667"/>
      <c r="BJ31" s="667"/>
      <c r="BK31" s="667"/>
      <c r="BL31" s="667"/>
      <c r="BM31" s="618">
        <v>97.4</v>
      </c>
      <c r="BN31" s="667"/>
      <c r="BO31" s="667"/>
      <c r="BP31" s="667"/>
      <c r="BQ31" s="668"/>
      <c r="BR31" s="670">
        <v>98.9</v>
      </c>
      <c r="BS31" s="667"/>
      <c r="BT31" s="667"/>
      <c r="BU31" s="667"/>
      <c r="BV31" s="667"/>
      <c r="BW31" s="667"/>
      <c r="BX31" s="618">
        <v>97.7</v>
      </c>
      <c r="BY31" s="667"/>
      <c r="BZ31" s="667"/>
      <c r="CA31" s="667"/>
      <c r="CB31" s="668"/>
      <c r="CD31" s="663"/>
      <c r="CE31" s="664"/>
      <c r="CF31" s="620" t="s">
        <v>301</v>
      </c>
      <c r="CG31" s="621"/>
      <c r="CH31" s="621"/>
      <c r="CI31" s="621"/>
      <c r="CJ31" s="621"/>
      <c r="CK31" s="621"/>
      <c r="CL31" s="621"/>
      <c r="CM31" s="621"/>
      <c r="CN31" s="621"/>
      <c r="CO31" s="621"/>
      <c r="CP31" s="621"/>
      <c r="CQ31" s="622"/>
      <c r="CR31" s="623">
        <v>13047</v>
      </c>
      <c r="CS31" s="653"/>
      <c r="CT31" s="653"/>
      <c r="CU31" s="653"/>
      <c r="CV31" s="653"/>
      <c r="CW31" s="653"/>
      <c r="CX31" s="653"/>
      <c r="CY31" s="654"/>
      <c r="CZ31" s="628">
        <v>0.3</v>
      </c>
      <c r="DA31" s="655"/>
      <c r="DB31" s="655"/>
      <c r="DC31" s="658"/>
      <c r="DD31" s="632">
        <v>13047</v>
      </c>
      <c r="DE31" s="653"/>
      <c r="DF31" s="653"/>
      <c r="DG31" s="653"/>
      <c r="DH31" s="653"/>
      <c r="DI31" s="653"/>
      <c r="DJ31" s="653"/>
      <c r="DK31" s="654"/>
      <c r="DL31" s="632">
        <v>13047</v>
      </c>
      <c r="DM31" s="653"/>
      <c r="DN31" s="653"/>
      <c r="DO31" s="653"/>
      <c r="DP31" s="653"/>
      <c r="DQ31" s="653"/>
      <c r="DR31" s="653"/>
      <c r="DS31" s="653"/>
      <c r="DT31" s="653"/>
      <c r="DU31" s="653"/>
      <c r="DV31" s="654"/>
      <c r="DW31" s="628">
        <v>0.6</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160046</v>
      </c>
      <c r="S32" s="624"/>
      <c r="T32" s="624"/>
      <c r="U32" s="624"/>
      <c r="V32" s="624"/>
      <c r="W32" s="624"/>
      <c r="X32" s="624"/>
      <c r="Y32" s="625"/>
      <c r="Z32" s="626">
        <v>3.4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99.2</v>
      </c>
      <c r="BH32" s="653"/>
      <c r="BI32" s="653"/>
      <c r="BJ32" s="653"/>
      <c r="BK32" s="653"/>
      <c r="BL32" s="653"/>
      <c r="BM32" s="629">
        <v>97.7</v>
      </c>
      <c r="BN32" s="653"/>
      <c r="BO32" s="653"/>
      <c r="BP32" s="653"/>
      <c r="BQ32" s="669"/>
      <c r="BR32" s="680">
        <v>99.1</v>
      </c>
      <c r="BS32" s="653"/>
      <c r="BT32" s="653"/>
      <c r="BU32" s="653"/>
      <c r="BV32" s="653"/>
      <c r="BW32" s="653"/>
      <c r="BX32" s="629">
        <v>97.9</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9405</v>
      </c>
      <c r="S33" s="624"/>
      <c r="T33" s="624"/>
      <c r="U33" s="624"/>
      <c r="V33" s="624"/>
      <c r="W33" s="624"/>
      <c r="X33" s="624"/>
      <c r="Y33" s="625"/>
      <c r="Z33" s="626">
        <v>0.2</v>
      </c>
      <c r="AA33" s="626"/>
      <c r="AB33" s="626"/>
      <c r="AC33" s="626"/>
      <c r="AD33" s="627">
        <v>1703</v>
      </c>
      <c r="AE33" s="627"/>
      <c r="AF33" s="627"/>
      <c r="AG33" s="627"/>
      <c r="AH33" s="627"/>
      <c r="AI33" s="627"/>
      <c r="AJ33" s="627"/>
      <c r="AK33" s="627"/>
      <c r="AL33" s="628">
        <v>0.1</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98.4</v>
      </c>
      <c r="BH33" s="682"/>
      <c r="BI33" s="682"/>
      <c r="BJ33" s="682"/>
      <c r="BK33" s="682"/>
      <c r="BL33" s="682"/>
      <c r="BM33" s="683">
        <v>96.7</v>
      </c>
      <c r="BN33" s="682"/>
      <c r="BO33" s="682"/>
      <c r="BP33" s="682"/>
      <c r="BQ33" s="684"/>
      <c r="BR33" s="681">
        <v>98.5</v>
      </c>
      <c r="BS33" s="682"/>
      <c r="BT33" s="682"/>
      <c r="BU33" s="682"/>
      <c r="BV33" s="682"/>
      <c r="BW33" s="682"/>
      <c r="BX33" s="683">
        <v>97</v>
      </c>
      <c r="BY33" s="682"/>
      <c r="BZ33" s="682"/>
      <c r="CA33" s="682"/>
      <c r="CB33" s="684"/>
      <c r="CD33" s="620" t="s">
        <v>308</v>
      </c>
      <c r="CE33" s="621"/>
      <c r="CF33" s="621"/>
      <c r="CG33" s="621"/>
      <c r="CH33" s="621"/>
      <c r="CI33" s="621"/>
      <c r="CJ33" s="621"/>
      <c r="CK33" s="621"/>
      <c r="CL33" s="621"/>
      <c r="CM33" s="621"/>
      <c r="CN33" s="621"/>
      <c r="CO33" s="621"/>
      <c r="CP33" s="621"/>
      <c r="CQ33" s="622"/>
      <c r="CR33" s="623">
        <v>2276984</v>
      </c>
      <c r="CS33" s="653"/>
      <c r="CT33" s="653"/>
      <c r="CU33" s="653"/>
      <c r="CV33" s="653"/>
      <c r="CW33" s="653"/>
      <c r="CX33" s="653"/>
      <c r="CY33" s="654"/>
      <c r="CZ33" s="628">
        <v>50.4</v>
      </c>
      <c r="DA33" s="655"/>
      <c r="DB33" s="655"/>
      <c r="DC33" s="658"/>
      <c r="DD33" s="632">
        <v>1392373</v>
      </c>
      <c r="DE33" s="653"/>
      <c r="DF33" s="653"/>
      <c r="DG33" s="653"/>
      <c r="DH33" s="653"/>
      <c r="DI33" s="653"/>
      <c r="DJ33" s="653"/>
      <c r="DK33" s="654"/>
      <c r="DL33" s="632">
        <v>859957</v>
      </c>
      <c r="DM33" s="653"/>
      <c r="DN33" s="653"/>
      <c r="DO33" s="653"/>
      <c r="DP33" s="653"/>
      <c r="DQ33" s="653"/>
      <c r="DR33" s="653"/>
      <c r="DS33" s="653"/>
      <c r="DT33" s="653"/>
      <c r="DU33" s="653"/>
      <c r="DV33" s="654"/>
      <c r="DW33" s="628">
        <v>38.1</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385650</v>
      </c>
      <c r="S34" s="624"/>
      <c r="T34" s="624"/>
      <c r="U34" s="624"/>
      <c r="V34" s="624"/>
      <c r="W34" s="624"/>
      <c r="X34" s="624"/>
      <c r="Y34" s="625"/>
      <c r="Z34" s="626">
        <v>8.1999999999999993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789528</v>
      </c>
      <c r="CS34" s="624"/>
      <c r="CT34" s="624"/>
      <c r="CU34" s="624"/>
      <c r="CV34" s="624"/>
      <c r="CW34" s="624"/>
      <c r="CX34" s="624"/>
      <c r="CY34" s="625"/>
      <c r="CZ34" s="628">
        <v>17.5</v>
      </c>
      <c r="DA34" s="655"/>
      <c r="DB34" s="655"/>
      <c r="DC34" s="658"/>
      <c r="DD34" s="632">
        <v>370627</v>
      </c>
      <c r="DE34" s="624"/>
      <c r="DF34" s="624"/>
      <c r="DG34" s="624"/>
      <c r="DH34" s="624"/>
      <c r="DI34" s="624"/>
      <c r="DJ34" s="624"/>
      <c r="DK34" s="625"/>
      <c r="DL34" s="632">
        <v>330020</v>
      </c>
      <c r="DM34" s="624"/>
      <c r="DN34" s="624"/>
      <c r="DO34" s="624"/>
      <c r="DP34" s="624"/>
      <c r="DQ34" s="624"/>
      <c r="DR34" s="624"/>
      <c r="DS34" s="624"/>
      <c r="DT34" s="624"/>
      <c r="DU34" s="624"/>
      <c r="DV34" s="625"/>
      <c r="DW34" s="628">
        <v>14.6</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42582</v>
      </c>
      <c r="S35" s="624"/>
      <c r="T35" s="624"/>
      <c r="U35" s="624"/>
      <c r="V35" s="624"/>
      <c r="W35" s="624"/>
      <c r="X35" s="624"/>
      <c r="Y35" s="625"/>
      <c r="Z35" s="626">
        <v>0.9</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164146</v>
      </c>
      <c r="CS35" s="653"/>
      <c r="CT35" s="653"/>
      <c r="CU35" s="653"/>
      <c r="CV35" s="653"/>
      <c r="CW35" s="653"/>
      <c r="CX35" s="653"/>
      <c r="CY35" s="654"/>
      <c r="CZ35" s="628">
        <v>3.6</v>
      </c>
      <c r="DA35" s="655"/>
      <c r="DB35" s="655"/>
      <c r="DC35" s="658"/>
      <c r="DD35" s="632">
        <v>125662</v>
      </c>
      <c r="DE35" s="653"/>
      <c r="DF35" s="653"/>
      <c r="DG35" s="653"/>
      <c r="DH35" s="653"/>
      <c r="DI35" s="653"/>
      <c r="DJ35" s="653"/>
      <c r="DK35" s="654"/>
      <c r="DL35" s="632">
        <v>101223</v>
      </c>
      <c r="DM35" s="653"/>
      <c r="DN35" s="653"/>
      <c r="DO35" s="653"/>
      <c r="DP35" s="653"/>
      <c r="DQ35" s="653"/>
      <c r="DR35" s="653"/>
      <c r="DS35" s="653"/>
      <c r="DT35" s="653"/>
      <c r="DU35" s="653"/>
      <c r="DV35" s="654"/>
      <c r="DW35" s="628">
        <v>4.5</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234229</v>
      </c>
      <c r="S36" s="624"/>
      <c r="T36" s="624"/>
      <c r="U36" s="624"/>
      <c r="V36" s="624"/>
      <c r="W36" s="624"/>
      <c r="X36" s="624"/>
      <c r="Y36" s="625"/>
      <c r="Z36" s="626">
        <v>5</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444830</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3003</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722047</v>
      </c>
      <c r="CS36" s="624"/>
      <c r="CT36" s="624"/>
      <c r="CU36" s="624"/>
      <c r="CV36" s="624"/>
      <c r="CW36" s="624"/>
      <c r="CX36" s="624"/>
      <c r="CY36" s="625"/>
      <c r="CZ36" s="628">
        <v>16</v>
      </c>
      <c r="DA36" s="655"/>
      <c r="DB36" s="655"/>
      <c r="DC36" s="658"/>
      <c r="DD36" s="632">
        <v>515211</v>
      </c>
      <c r="DE36" s="624"/>
      <c r="DF36" s="624"/>
      <c r="DG36" s="624"/>
      <c r="DH36" s="624"/>
      <c r="DI36" s="624"/>
      <c r="DJ36" s="624"/>
      <c r="DK36" s="625"/>
      <c r="DL36" s="632">
        <v>280668</v>
      </c>
      <c r="DM36" s="624"/>
      <c r="DN36" s="624"/>
      <c r="DO36" s="624"/>
      <c r="DP36" s="624"/>
      <c r="DQ36" s="624"/>
      <c r="DR36" s="624"/>
      <c r="DS36" s="624"/>
      <c r="DT36" s="624"/>
      <c r="DU36" s="624"/>
      <c r="DV36" s="625"/>
      <c r="DW36" s="628">
        <v>12.4</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53177</v>
      </c>
      <c r="S37" s="624"/>
      <c r="T37" s="624"/>
      <c r="U37" s="624"/>
      <c r="V37" s="624"/>
      <c r="W37" s="624"/>
      <c r="X37" s="624"/>
      <c r="Y37" s="625"/>
      <c r="Z37" s="626">
        <v>1.1000000000000001</v>
      </c>
      <c r="AA37" s="626"/>
      <c r="AB37" s="626"/>
      <c r="AC37" s="626"/>
      <c r="AD37" s="627">
        <v>2117</v>
      </c>
      <c r="AE37" s="627"/>
      <c r="AF37" s="627"/>
      <c r="AG37" s="627"/>
      <c r="AH37" s="627"/>
      <c r="AI37" s="627"/>
      <c r="AJ37" s="627"/>
      <c r="AK37" s="627"/>
      <c r="AL37" s="628">
        <v>0.1</v>
      </c>
      <c r="AM37" s="629"/>
      <c r="AN37" s="629"/>
      <c r="AO37" s="630"/>
      <c r="AQ37" s="689" t="s">
        <v>320</v>
      </c>
      <c r="AR37" s="690"/>
      <c r="AS37" s="690"/>
      <c r="AT37" s="690"/>
      <c r="AU37" s="690"/>
      <c r="AV37" s="690"/>
      <c r="AW37" s="690"/>
      <c r="AX37" s="690"/>
      <c r="AY37" s="691"/>
      <c r="AZ37" s="623">
        <v>157031</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-4832</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363029</v>
      </c>
      <c r="CS37" s="653"/>
      <c r="CT37" s="653"/>
      <c r="CU37" s="653"/>
      <c r="CV37" s="653"/>
      <c r="CW37" s="653"/>
      <c r="CX37" s="653"/>
      <c r="CY37" s="654"/>
      <c r="CZ37" s="628">
        <v>8</v>
      </c>
      <c r="DA37" s="655"/>
      <c r="DB37" s="655"/>
      <c r="DC37" s="658"/>
      <c r="DD37" s="632">
        <v>363029</v>
      </c>
      <c r="DE37" s="653"/>
      <c r="DF37" s="653"/>
      <c r="DG37" s="653"/>
      <c r="DH37" s="653"/>
      <c r="DI37" s="653"/>
      <c r="DJ37" s="653"/>
      <c r="DK37" s="654"/>
      <c r="DL37" s="632">
        <v>222169</v>
      </c>
      <c r="DM37" s="653"/>
      <c r="DN37" s="653"/>
      <c r="DO37" s="653"/>
      <c r="DP37" s="653"/>
      <c r="DQ37" s="653"/>
      <c r="DR37" s="653"/>
      <c r="DS37" s="653"/>
      <c r="DT37" s="653"/>
      <c r="DU37" s="653"/>
      <c r="DV37" s="654"/>
      <c r="DW37" s="628">
        <v>9.9</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641876</v>
      </c>
      <c r="S38" s="624"/>
      <c r="T38" s="624"/>
      <c r="U38" s="624"/>
      <c r="V38" s="624"/>
      <c r="W38" s="624"/>
      <c r="X38" s="624"/>
      <c r="Y38" s="625"/>
      <c r="Z38" s="626">
        <v>13.7</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50242</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436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278499</v>
      </c>
      <c r="CS38" s="624"/>
      <c r="CT38" s="624"/>
      <c r="CU38" s="624"/>
      <c r="CV38" s="624"/>
      <c r="CW38" s="624"/>
      <c r="CX38" s="624"/>
      <c r="CY38" s="625"/>
      <c r="CZ38" s="628">
        <v>6.2</v>
      </c>
      <c r="DA38" s="655"/>
      <c r="DB38" s="655"/>
      <c r="DC38" s="658"/>
      <c r="DD38" s="632">
        <v>210430</v>
      </c>
      <c r="DE38" s="624"/>
      <c r="DF38" s="624"/>
      <c r="DG38" s="624"/>
      <c r="DH38" s="624"/>
      <c r="DI38" s="624"/>
      <c r="DJ38" s="624"/>
      <c r="DK38" s="625"/>
      <c r="DL38" s="632">
        <v>148046</v>
      </c>
      <c r="DM38" s="624"/>
      <c r="DN38" s="624"/>
      <c r="DO38" s="624"/>
      <c r="DP38" s="624"/>
      <c r="DQ38" s="624"/>
      <c r="DR38" s="624"/>
      <c r="DS38" s="624"/>
      <c r="DT38" s="624"/>
      <c r="DU38" s="624"/>
      <c r="DV38" s="625"/>
      <c r="DW38" s="628">
        <v>6.6</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9300</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586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322764</v>
      </c>
      <c r="CS39" s="653"/>
      <c r="CT39" s="653"/>
      <c r="CU39" s="653"/>
      <c r="CV39" s="653"/>
      <c r="CW39" s="653"/>
      <c r="CX39" s="653"/>
      <c r="CY39" s="654"/>
      <c r="CZ39" s="628">
        <v>7.1</v>
      </c>
      <c r="DA39" s="655"/>
      <c r="DB39" s="655"/>
      <c r="DC39" s="658"/>
      <c r="DD39" s="632">
        <v>170443</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3476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v>8422</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111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4677445</v>
      </c>
      <c r="S41" s="699"/>
      <c r="T41" s="699"/>
      <c r="U41" s="699"/>
      <c r="V41" s="699"/>
      <c r="W41" s="699"/>
      <c r="X41" s="699"/>
      <c r="Y41" s="700"/>
      <c r="Z41" s="701">
        <v>100</v>
      </c>
      <c r="AA41" s="701"/>
      <c r="AB41" s="701"/>
      <c r="AC41" s="701"/>
      <c r="AD41" s="702">
        <v>2251289</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42411</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324</v>
      </c>
      <c r="AR42" s="706"/>
      <c r="AS42" s="706"/>
      <c r="AT42" s="706"/>
      <c r="AU42" s="706"/>
      <c r="AV42" s="706"/>
      <c r="AW42" s="706"/>
      <c r="AX42" s="706"/>
      <c r="AY42" s="707"/>
      <c r="AZ42" s="698">
        <v>177424</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t="s">
        <v>122</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810790</v>
      </c>
      <c r="CS42" s="653"/>
      <c r="CT42" s="653"/>
      <c r="CU42" s="653"/>
      <c r="CV42" s="653"/>
      <c r="CW42" s="653"/>
      <c r="CX42" s="653"/>
      <c r="CY42" s="654"/>
      <c r="CZ42" s="628">
        <v>18</v>
      </c>
      <c r="DA42" s="655"/>
      <c r="DB42" s="655"/>
      <c r="DC42" s="658"/>
      <c r="DD42" s="632">
        <v>47530</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t="s">
        <v>122</v>
      </c>
      <c r="CS43" s="653"/>
      <c r="CT43" s="653"/>
      <c r="CU43" s="653"/>
      <c r="CV43" s="653"/>
      <c r="CW43" s="653"/>
      <c r="CX43" s="653"/>
      <c r="CY43" s="654"/>
      <c r="CZ43" s="628" t="s">
        <v>122</v>
      </c>
      <c r="DA43" s="655"/>
      <c r="DB43" s="655"/>
      <c r="DC43" s="658"/>
      <c r="DD43" s="632" t="s">
        <v>122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345</v>
      </c>
      <c r="CG44" s="621"/>
      <c r="CH44" s="621"/>
      <c r="CI44" s="621"/>
      <c r="CJ44" s="621"/>
      <c r="CK44" s="621"/>
      <c r="CL44" s="621"/>
      <c r="CM44" s="621"/>
      <c r="CN44" s="621"/>
      <c r="CO44" s="621"/>
      <c r="CP44" s="621"/>
      <c r="CQ44" s="622"/>
      <c r="CR44" s="623">
        <v>810790</v>
      </c>
      <c r="CS44" s="624"/>
      <c r="CT44" s="624"/>
      <c r="CU44" s="624"/>
      <c r="CV44" s="624"/>
      <c r="CW44" s="624"/>
      <c r="CX44" s="624"/>
      <c r="CY44" s="625"/>
      <c r="CZ44" s="628">
        <v>18</v>
      </c>
      <c r="DA44" s="629"/>
      <c r="DB44" s="629"/>
      <c r="DC44" s="635"/>
      <c r="DD44" s="632">
        <v>47530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708427</v>
      </c>
      <c r="CS45" s="653"/>
      <c r="CT45" s="653"/>
      <c r="CU45" s="653"/>
      <c r="CV45" s="653"/>
      <c r="CW45" s="653"/>
      <c r="CX45" s="653"/>
      <c r="CY45" s="654"/>
      <c r="CZ45" s="628">
        <v>15.7</v>
      </c>
      <c r="DA45" s="655"/>
      <c r="DB45" s="655"/>
      <c r="DC45" s="658"/>
      <c r="DD45" s="632">
        <v>1591</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102363</v>
      </c>
      <c r="CS46" s="624"/>
      <c r="CT46" s="624"/>
      <c r="CU46" s="624"/>
      <c r="CV46" s="624"/>
      <c r="CW46" s="624"/>
      <c r="CX46" s="624"/>
      <c r="CY46" s="625"/>
      <c r="CZ46" s="628">
        <v>2.2999999999999998</v>
      </c>
      <c r="DA46" s="629"/>
      <c r="DB46" s="629"/>
      <c r="DC46" s="635"/>
      <c r="DD46" s="632">
        <v>45939</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4516899</v>
      </c>
      <c r="CS49" s="682"/>
      <c r="CT49" s="682"/>
      <c r="CU49" s="682"/>
      <c r="CV49" s="682"/>
      <c r="CW49" s="682"/>
      <c r="CX49" s="682"/>
      <c r="CY49" s="711"/>
      <c r="CZ49" s="703">
        <v>100</v>
      </c>
      <c r="DA49" s="712"/>
      <c r="DB49" s="712"/>
      <c r="DC49" s="713"/>
      <c r="DD49" s="714">
        <v>2449693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eyigh7kTmItHlkvUmi0GjNv9sjE/cDB+RJE26J6/5kK8qgwI/0Iw89H7iIOYatWF9OefKTI81YGVRLl5QIYqg==" saltValue="AWMDrp79pFA5a6F4gxnB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3" zoomScale="70" zoomScaleNormal="25" zoomScaleSheetLayoutView="70" workbookViewId="0">
      <selection activeCell="AU73" sqref="AU73:AY7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4677</v>
      </c>
      <c r="R7" s="753"/>
      <c r="S7" s="753"/>
      <c r="T7" s="753"/>
      <c r="U7" s="753"/>
      <c r="V7" s="753">
        <v>4517</v>
      </c>
      <c r="W7" s="753"/>
      <c r="X7" s="753"/>
      <c r="Y7" s="753"/>
      <c r="Z7" s="753"/>
      <c r="AA7" s="753">
        <v>160</v>
      </c>
      <c r="AB7" s="753"/>
      <c r="AC7" s="753"/>
      <c r="AD7" s="753"/>
      <c r="AE7" s="754"/>
      <c r="AF7" s="755">
        <v>77</v>
      </c>
      <c r="AG7" s="756"/>
      <c r="AH7" s="756"/>
      <c r="AI7" s="756"/>
      <c r="AJ7" s="757"/>
      <c r="AK7" s="758">
        <v>0</v>
      </c>
      <c r="AL7" s="759"/>
      <c r="AM7" s="759"/>
      <c r="AN7" s="759"/>
      <c r="AO7" s="759"/>
      <c r="AP7" s="759">
        <v>5032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77</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117</v>
      </c>
      <c r="R28" s="823"/>
      <c r="S28" s="823"/>
      <c r="T28" s="823"/>
      <c r="U28" s="823"/>
      <c r="V28" s="823">
        <v>114</v>
      </c>
      <c r="W28" s="823"/>
      <c r="X28" s="823"/>
      <c r="Y28" s="823"/>
      <c r="Z28" s="823"/>
      <c r="AA28" s="823">
        <v>3</v>
      </c>
      <c r="AB28" s="823"/>
      <c r="AC28" s="823"/>
      <c r="AD28" s="823"/>
      <c r="AE28" s="824"/>
      <c r="AF28" s="825">
        <v>3</v>
      </c>
      <c r="AG28" s="823"/>
      <c r="AH28" s="823"/>
      <c r="AI28" s="823"/>
      <c r="AJ28" s="826"/>
      <c r="AK28" s="827">
        <v>42</v>
      </c>
      <c r="AL28" s="828"/>
      <c r="AM28" s="828"/>
      <c r="AN28" s="828"/>
      <c r="AO28" s="828"/>
      <c r="AP28" s="828" t="s">
        <v>542</v>
      </c>
      <c r="AQ28" s="828"/>
      <c r="AR28" s="828"/>
      <c r="AS28" s="828"/>
      <c r="AT28" s="828"/>
      <c r="AU28" s="828" t="s">
        <v>542</v>
      </c>
      <c r="AV28" s="828"/>
      <c r="AW28" s="828"/>
      <c r="AX28" s="828"/>
      <c r="AY28" s="828"/>
      <c r="AZ28" s="829" t="s">
        <v>542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65</v>
      </c>
      <c r="R29" s="784"/>
      <c r="S29" s="784"/>
      <c r="T29" s="784"/>
      <c r="U29" s="784"/>
      <c r="V29" s="784">
        <v>65</v>
      </c>
      <c r="W29" s="784"/>
      <c r="X29" s="784"/>
      <c r="Y29" s="784"/>
      <c r="Z29" s="784"/>
      <c r="AA29" s="784">
        <v>0</v>
      </c>
      <c r="AB29" s="784"/>
      <c r="AC29" s="784"/>
      <c r="AD29" s="784"/>
      <c r="AE29" s="785"/>
      <c r="AF29" s="786">
        <v>0</v>
      </c>
      <c r="AG29" s="787"/>
      <c r="AH29" s="787"/>
      <c r="AI29" s="787"/>
      <c r="AJ29" s="788"/>
      <c r="AK29" s="834">
        <v>28</v>
      </c>
      <c r="AL29" s="830"/>
      <c r="AM29" s="830"/>
      <c r="AN29" s="830"/>
      <c r="AO29" s="830"/>
      <c r="AP29" s="830" t="s">
        <v>542</v>
      </c>
      <c r="AQ29" s="830"/>
      <c r="AR29" s="830"/>
      <c r="AS29" s="830"/>
      <c r="AT29" s="830"/>
      <c r="AU29" s="830" t="s">
        <v>542</v>
      </c>
      <c r="AV29" s="830"/>
      <c r="AW29" s="830"/>
      <c r="AX29" s="830"/>
      <c r="AY29" s="830"/>
      <c r="AZ29" s="831" t="s">
        <v>542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156</v>
      </c>
      <c r="R30" s="784"/>
      <c r="S30" s="784"/>
      <c r="T30" s="784"/>
      <c r="U30" s="784"/>
      <c r="V30" s="784">
        <v>156</v>
      </c>
      <c r="W30" s="784"/>
      <c r="X30" s="784"/>
      <c r="Y30" s="784"/>
      <c r="Z30" s="784"/>
      <c r="AA30" s="784">
        <v>0</v>
      </c>
      <c r="AB30" s="784"/>
      <c r="AC30" s="784"/>
      <c r="AD30" s="784"/>
      <c r="AE30" s="785"/>
      <c r="AF30" s="786" t="s">
        <v>122</v>
      </c>
      <c r="AG30" s="787"/>
      <c r="AH30" s="787"/>
      <c r="AI30" s="787"/>
      <c r="AJ30" s="788"/>
      <c r="AK30" s="834">
        <v>42</v>
      </c>
      <c r="AL30" s="830"/>
      <c r="AM30" s="830"/>
      <c r="AN30" s="830"/>
      <c r="AO30" s="830"/>
      <c r="AP30" s="830" t="s">
        <v>542</v>
      </c>
      <c r="AQ30" s="830"/>
      <c r="AR30" s="830"/>
      <c r="AS30" s="830"/>
      <c r="AT30" s="830"/>
      <c r="AU30" s="830" t="s">
        <v>542</v>
      </c>
      <c r="AV30" s="830"/>
      <c r="AW30" s="830"/>
      <c r="AX30" s="830"/>
      <c r="AY30" s="830"/>
      <c r="AZ30" s="831" t="s">
        <v>542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338</v>
      </c>
      <c r="R31" s="784"/>
      <c r="S31" s="784"/>
      <c r="T31" s="784"/>
      <c r="U31" s="784"/>
      <c r="V31" s="784">
        <v>158</v>
      </c>
      <c r="W31" s="784"/>
      <c r="X31" s="784"/>
      <c r="Y31" s="784"/>
      <c r="Z31" s="784"/>
      <c r="AA31" s="784">
        <v>180</v>
      </c>
      <c r="AB31" s="784"/>
      <c r="AC31" s="784"/>
      <c r="AD31" s="784"/>
      <c r="AE31" s="785"/>
      <c r="AF31" s="786">
        <v>196</v>
      </c>
      <c r="AG31" s="787"/>
      <c r="AH31" s="787"/>
      <c r="AI31" s="787"/>
      <c r="AJ31" s="788"/>
      <c r="AK31" s="834">
        <v>9</v>
      </c>
      <c r="AL31" s="830"/>
      <c r="AM31" s="830"/>
      <c r="AN31" s="830"/>
      <c r="AO31" s="830"/>
      <c r="AP31" s="830">
        <v>218</v>
      </c>
      <c r="AQ31" s="830"/>
      <c r="AR31" s="830"/>
      <c r="AS31" s="830"/>
      <c r="AT31" s="830"/>
      <c r="AU31" s="830">
        <v>201</v>
      </c>
      <c r="AV31" s="830"/>
      <c r="AW31" s="830"/>
      <c r="AX31" s="830"/>
      <c r="AY31" s="830"/>
      <c r="AZ31" s="831" t="s">
        <v>542</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287</v>
      </c>
      <c r="R32" s="784"/>
      <c r="S32" s="784"/>
      <c r="T32" s="784"/>
      <c r="U32" s="784"/>
      <c r="V32" s="784">
        <v>292</v>
      </c>
      <c r="W32" s="784"/>
      <c r="X32" s="784"/>
      <c r="Y32" s="784"/>
      <c r="Z32" s="784"/>
      <c r="AA32" s="784">
        <v>-5</v>
      </c>
      <c r="AB32" s="784"/>
      <c r="AC32" s="784"/>
      <c r="AD32" s="784"/>
      <c r="AE32" s="785"/>
      <c r="AF32" s="786">
        <v>12</v>
      </c>
      <c r="AG32" s="787"/>
      <c r="AH32" s="787"/>
      <c r="AI32" s="787"/>
      <c r="AJ32" s="788"/>
      <c r="AK32" s="834">
        <v>157</v>
      </c>
      <c r="AL32" s="830"/>
      <c r="AM32" s="830"/>
      <c r="AN32" s="830"/>
      <c r="AO32" s="830"/>
      <c r="AP32" s="830">
        <v>769</v>
      </c>
      <c r="AQ32" s="830"/>
      <c r="AR32" s="830"/>
      <c r="AS32" s="830"/>
      <c r="AT32" s="830"/>
      <c r="AU32" s="830">
        <v>769</v>
      </c>
      <c r="AV32" s="830"/>
      <c r="AW32" s="830"/>
      <c r="AX32" s="830"/>
      <c r="AY32" s="830"/>
      <c r="AZ32" s="831" t="s">
        <v>542</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210</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543</v>
      </c>
      <c r="C68" s="870"/>
      <c r="D68" s="870"/>
      <c r="E68" s="870"/>
      <c r="F68" s="870"/>
      <c r="G68" s="870"/>
      <c r="H68" s="870"/>
      <c r="I68" s="870"/>
      <c r="J68" s="870"/>
      <c r="K68" s="870"/>
      <c r="L68" s="870"/>
      <c r="M68" s="870"/>
      <c r="N68" s="870"/>
      <c r="O68" s="870"/>
      <c r="P68" s="871"/>
      <c r="Q68" s="872">
        <v>194</v>
      </c>
      <c r="R68" s="866"/>
      <c r="S68" s="866"/>
      <c r="T68" s="866"/>
      <c r="U68" s="866"/>
      <c r="V68" s="866">
        <v>184</v>
      </c>
      <c r="W68" s="866"/>
      <c r="X68" s="866"/>
      <c r="Y68" s="866"/>
      <c r="Z68" s="866"/>
      <c r="AA68" s="866">
        <v>10</v>
      </c>
      <c r="AB68" s="866"/>
      <c r="AC68" s="866"/>
      <c r="AD68" s="866"/>
      <c r="AE68" s="866"/>
      <c r="AF68" s="866">
        <v>10</v>
      </c>
      <c r="AG68" s="866"/>
      <c r="AH68" s="866"/>
      <c r="AI68" s="866"/>
      <c r="AJ68" s="866"/>
      <c r="AK68" s="866" t="s">
        <v>553</v>
      </c>
      <c r="AL68" s="866"/>
      <c r="AM68" s="866"/>
      <c r="AN68" s="866"/>
      <c r="AO68" s="866"/>
      <c r="AP68" s="866" t="s">
        <v>553</v>
      </c>
      <c r="AQ68" s="866"/>
      <c r="AR68" s="866"/>
      <c r="AS68" s="866"/>
      <c r="AT68" s="866"/>
      <c r="AU68" s="866" t="s">
        <v>553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544</v>
      </c>
      <c r="C69" s="874"/>
      <c r="D69" s="874"/>
      <c r="E69" s="874"/>
      <c r="F69" s="874"/>
      <c r="G69" s="874"/>
      <c r="H69" s="874"/>
      <c r="I69" s="874"/>
      <c r="J69" s="874"/>
      <c r="K69" s="874"/>
      <c r="L69" s="874"/>
      <c r="M69" s="874"/>
      <c r="N69" s="874"/>
      <c r="O69" s="874"/>
      <c r="P69" s="875"/>
      <c r="Q69" s="876">
        <v>193</v>
      </c>
      <c r="R69" s="830"/>
      <c r="S69" s="830"/>
      <c r="T69" s="830"/>
      <c r="U69" s="830"/>
      <c r="V69" s="830">
        <v>190</v>
      </c>
      <c r="W69" s="830"/>
      <c r="X69" s="830"/>
      <c r="Y69" s="830"/>
      <c r="Z69" s="830"/>
      <c r="AA69" s="830">
        <v>3</v>
      </c>
      <c r="AB69" s="830"/>
      <c r="AC69" s="830"/>
      <c r="AD69" s="830"/>
      <c r="AE69" s="830"/>
      <c r="AF69" s="830">
        <v>3</v>
      </c>
      <c r="AG69" s="830"/>
      <c r="AH69" s="830"/>
      <c r="AI69" s="830"/>
      <c r="AJ69" s="830"/>
      <c r="AK69" s="830">
        <v>7</v>
      </c>
      <c r="AL69" s="830"/>
      <c r="AM69" s="830"/>
      <c r="AN69" s="830"/>
      <c r="AO69" s="830"/>
      <c r="AP69" s="830" t="s">
        <v>553</v>
      </c>
      <c r="AQ69" s="830"/>
      <c r="AR69" s="830"/>
      <c r="AS69" s="830"/>
      <c r="AT69" s="830"/>
      <c r="AU69" s="830" t="s">
        <v>553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545</v>
      </c>
      <c r="C70" s="874"/>
      <c r="D70" s="874"/>
      <c r="E70" s="874"/>
      <c r="F70" s="874"/>
      <c r="G70" s="874"/>
      <c r="H70" s="874"/>
      <c r="I70" s="874"/>
      <c r="J70" s="874"/>
      <c r="K70" s="874"/>
      <c r="L70" s="874"/>
      <c r="M70" s="874"/>
      <c r="N70" s="874"/>
      <c r="O70" s="874"/>
      <c r="P70" s="875"/>
      <c r="Q70" s="876">
        <v>2777</v>
      </c>
      <c r="R70" s="830"/>
      <c r="S70" s="830"/>
      <c r="T70" s="830"/>
      <c r="U70" s="830"/>
      <c r="V70" s="830">
        <v>2748</v>
      </c>
      <c r="W70" s="830"/>
      <c r="X70" s="830"/>
      <c r="Y70" s="830"/>
      <c r="Z70" s="830"/>
      <c r="AA70" s="830">
        <v>29</v>
      </c>
      <c r="AB70" s="830"/>
      <c r="AC70" s="830"/>
      <c r="AD70" s="830"/>
      <c r="AE70" s="830"/>
      <c r="AF70" s="830">
        <v>27</v>
      </c>
      <c r="AG70" s="830"/>
      <c r="AH70" s="830"/>
      <c r="AI70" s="830"/>
      <c r="AJ70" s="830"/>
      <c r="AK70" s="830" t="s">
        <v>553</v>
      </c>
      <c r="AL70" s="830"/>
      <c r="AM70" s="830"/>
      <c r="AN70" s="830"/>
      <c r="AO70" s="830"/>
      <c r="AP70" s="830" t="s">
        <v>553</v>
      </c>
      <c r="AQ70" s="830"/>
      <c r="AR70" s="830"/>
      <c r="AS70" s="830"/>
      <c r="AT70" s="830"/>
      <c r="AU70" s="830" t="s">
        <v>553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546</v>
      </c>
      <c r="C71" s="874"/>
      <c r="D71" s="874"/>
      <c r="E71" s="874"/>
      <c r="F71" s="874"/>
      <c r="G71" s="874"/>
      <c r="H71" s="874"/>
      <c r="I71" s="874"/>
      <c r="J71" s="874"/>
      <c r="K71" s="874"/>
      <c r="L71" s="874"/>
      <c r="M71" s="874"/>
      <c r="N71" s="874"/>
      <c r="O71" s="874"/>
      <c r="P71" s="875"/>
      <c r="Q71" s="876">
        <v>1448</v>
      </c>
      <c r="R71" s="830"/>
      <c r="S71" s="830"/>
      <c r="T71" s="830"/>
      <c r="U71" s="830"/>
      <c r="V71" s="830">
        <v>1375</v>
      </c>
      <c r="W71" s="830"/>
      <c r="X71" s="830"/>
      <c r="Y71" s="830"/>
      <c r="Z71" s="830"/>
      <c r="AA71" s="830">
        <v>73</v>
      </c>
      <c r="AB71" s="830"/>
      <c r="AC71" s="830"/>
      <c r="AD71" s="830"/>
      <c r="AE71" s="830"/>
      <c r="AF71" s="830">
        <v>57</v>
      </c>
      <c r="AG71" s="830"/>
      <c r="AH71" s="830"/>
      <c r="AI71" s="830"/>
      <c r="AJ71" s="830"/>
      <c r="AK71" s="830" t="s">
        <v>553</v>
      </c>
      <c r="AL71" s="830"/>
      <c r="AM71" s="830"/>
      <c r="AN71" s="830"/>
      <c r="AO71" s="830"/>
      <c r="AP71" s="830">
        <v>138</v>
      </c>
      <c r="AQ71" s="830"/>
      <c r="AR71" s="830"/>
      <c r="AS71" s="830"/>
      <c r="AT71" s="830"/>
      <c r="AU71" s="830" t="s">
        <v>553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547</v>
      </c>
      <c r="C72" s="874"/>
      <c r="D72" s="874"/>
      <c r="E72" s="874"/>
      <c r="F72" s="874"/>
      <c r="G72" s="874"/>
      <c r="H72" s="874"/>
      <c r="I72" s="874"/>
      <c r="J72" s="874"/>
      <c r="K72" s="874"/>
      <c r="L72" s="874"/>
      <c r="M72" s="874"/>
      <c r="N72" s="874"/>
      <c r="O72" s="874"/>
      <c r="P72" s="875"/>
      <c r="Q72" s="876">
        <v>16</v>
      </c>
      <c r="R72" s="830"/>
      <c r="S72" s="830"/>
      <c r="T72" s="830"/>
      <c r="U72" s="830"/>
      <c r="V72" s="830">
        <v>16</v>
      </c>
      <c r="W72" s="830"/>
      <c r="X72" s="830"/>
      <c r="Y72" s="830"/>
      <c r="Z72" s="830"/>
      <c r="AA72" s="830">
        <v>0</v>
      </c>
      <c r="AB72" s="830"/>
      <c r="AC72" s="830"/>
      <c r="AD72" s="830"/>
      <c r="AE72" s="830"/>
      <c r="AF72" s="830">
        <v>0</v>
      </c>
      <c r="AG72" s="830"/>
      <c r="AH72" s="830"/>
      <c r="AI72" s="830"/>
      <c r="AJ72" s="830"/>
      <c r="AK72" s="830" t="s">
        <v>553</v>
      </c>
      <c r="AL72" s="830"/>
      <c r="AM72" s="830"/>
      <c r="AN72" s="830"/>
      <c r="AO72" s="830"/>
      <c r="AP72" s="830" t="s">
        <v>553</v>
      </c>
      <c r="AQ72" s="830"/>
      <c r="AR72" s="830"/>
      <c r="AS72" s="830"/>
      <c r="AT72" s="830"/>
      <c r="AU72" s="830" t="s">
        <v>553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295</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295</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295</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470028</v>
      </c>
      <c r="AB110" s="900"/>
      <c r="AC110" s="900"/>
      <c r="AD110" s="900"/>
      <c r="AE110" s="901"/>
      <c r="AF110" s="902">
        <v>492299</v>
      </c>
      <c r="AG110" s="900"/>
      <c r="AH110" s="900"/>
      <c r="AI110" s="900"/>
      <c r="AJ110" s="901"/>
      <c r="AK110" s="902">
        <v>405125</v>
      </c>
      <c r="AL110" s="900"/>
      <c r="AM110" s="900"/>
      <c r="AN110" s="900"/>
      <c r="AO110" s="901"/>
      <c r="AP110" s="903">
        <v>21.4</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4978342</v>
      </c>
      <c r="BR110" s="931"/>
      <c r="BS110" s="931"/>
      <c r="BT110" s="931"/>
      <c r="BU110" s="931"/>
      <c r="BV110" s="931">
        <v>4781857</v>
      </c>
      <c r="BW110" s="931"/>
      <c r="BX110" s="931"/>
      <c r="BY110" s="931"/>
      <c r="BZ110" s="931"/>
      <c r="CA110" s="931">
        <v>5031655</v>
      </c>
      <c r="CB110" s="931"/>
      <c r="CC110" s="931"/>
      <c r="CD110" s="931"/>
      <c r="CE110" s="931"/>
      <c r="CF110" s="944">
        <v>266.3</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1208236</v>
      </c>
      <c r="BR112" s="926"/>
      <c r="BS112" s="926"/>
      <c r="BT112" s="926"/>
      <c r="BU112" s="926"/>
      <c r="BV112" s="926">
        <v>1109102</v>
      </c>
      <c r="BW112" s="926"/>
      <c r="BX112" s="926"/>
      <c r="BY112" s="926"/>
      <c r="BZ112" s="926"/>
      <c r="CA112" s="926">
        <v>991018</v>
      </c>
      <c r="CB112" s="926"/>
      <c r="CC112" s="926"/>
      <c r="CD112" s="926"/>
      <c r="CE112" s="926"/>
      <c r="CF112" s="920">
        <v>52.4</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129511</v>
      </c>
      <c r="AB113" s="938"/>
      <c r="AC113" s="938"/>
      <c r="AD113" s="938"/>
      <c r="AE113" s="939"/>
      <c r="AF113" s="940">
        <v>129082</v>
      </c>
      <c r="AG113" s="938"/>
      <c r="AH113" s="938"/>
      <c r="AI113" s="938"/>
      <c r="AJ113" s="939"/>
      <c r="AK113" s="940">
        <v>121506</v>
      </c>
      <c r="AL113" s="938"/>
      <c r="AM113" s="938"/>
      <c r="AN113" s="938"/>
      <c r="AO113" s="939"/>
      <c r="AP113" s="941">
        <v>6.4</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146896</v>
      </c>
      <c r="BR113" s="926"/>
      <c r="BS113" s="926"/>
      <c r="BT113" s="926"/>
      <c r="BU113" s="926"/>
      <c r="BV113" s="926">
        <v>10983</v>
      </c>
      <c r="BW113" s="926"/>
      <c r="BX113" s="926"/>
      <c r="BY113" s="926"/>
      <c r="BZ113" s="926"/>
      <c r="CA113" s="926">
        <v>8242</v>
      </c>
      <c r="CB113" s="926"/>
      <c r="CC113" s="926"/>
      <c r="CD113" s="926"/>
      <c r="CE113" s="926"/>
      <c r="CF113" s="920">
        <v>0.4</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7064</v>
      </c>
      <c r="AB114" s="959"/>
      <c r="AC114" s="959"/>
      <c r="AD114" s="959"/>
      <c r="AE114" s="960"/>
      <c r="AF114" s="961">
        <v>4197</v>
      </c>
      <c r="AG114" s="959"/>
      <c r="AH114" s="959"/>
      <c r="AI114" s="959"/>
      <c r="AJ114" s="960"/>
      <c r="AK114" s="961">
        <v>4192</v>
      </c>
      <c r="AL114" s="959"/>
      <c r="AM114" s="959"/>
      <c r="AN114" s="959"/>
      <c r="AO114" s="960"/>
      <c r="AP114" s="962">
        <v>0.2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365684</v>
      </c>
      <c r="BR114" s="926"/>
      <c r="BS114" s="926"/>
      <c r="BT114" s="926"/>
      <c r="BU114" s="926"/>
      <c r="BV114" s="926">
        <v>375837</v>
      </c>
      <c r="BW114" s="926"/>
      <c r="BX114" s="926"/>
      <c r="BY114" s="926"/>
      <c r="BZ114" s="926"/>
      <c r="CA114" s="926">
        <v>405997</v>
      </c>
      <c r="CB114" s="926"/>
      <c r="CC114" s="926"/>
      <c r="CD114" s="926"/>
      <c r="CE114" s="926"/>
      <c r="CF114" s="920">
        <v>21.5</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606603</v>
      </c>
      <c r="AB117" s="979"/>
      <c r="AC117" s="979"/>
      <c r="AD117" s="979"/>
      <c r="AE117" s="980"/>
      <c r="AF117" s="981">
        <v>625578</v>
      </c>
      <c r="AG117" s="979"/>
      <c r="AH117" s="979"/>
      <c r="AI117" s="979"/>
      <c r="AJ117" s="980"/>
      <c r="AK117" s="981">
        <v>530823</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295</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440</v>
      </c>
      <c r="BP119" s="1005"/>
      <c r="BQ119" s="999">
        <v>6699158</v>
      </c>
      <c r="BR119" s="1000"/>
      <c r="BS119" s="1000"/>
      <c r="BT119" s="1000"/>
      <c r="BU119" s="1000"/>
      <c r="BV119" s="1000">
        <v>6277779</v>
      </c>
      <c r="BW119" s="1000"/>
      <c r="BX119" s="1000"/>
      <c r="BY119" s="1000"/>
      <c r="BZ119" s="1000"/>
      <c r="CA119" s="1000">
        <v>6436912</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2866942</v>
      </c>
      <c r="BR120" s="931"/>
      <c r="BS120" s="931"/>
      <c r="BT120" s="931"/>
      <c r="BU120" s="931"/>
      <c r="BV120" s="931">
        <v>3111030</v>
      </c>
      <c r="BW120" s="931"/>
      <c r="BX120" s="931"/>
      <c r="BY120" s="931"/>
      <c r="BZ120" s="931"/>
      <c r="CA120" s="931">
        <v>3409109</v>
      </c>
      <c r="CB120" s="931"/>
      <c r="CC120" s="931"/>
      <c r="CD120" s="931"/>
      <c r="CE120" s="931"/>
      <c r="CF120" s="944">
        <v>180.4</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881942</v>
      </c>
      <c r="DR120" s="931"/>
      <c r="DS120" s="931"/>
      <c r="DT120" s="931"/>
      <c r="DU120" s="931"/>
      <c r="DV120" s="932">
        <v>46.7</v>
      </c>
      <c r="DW120" s="932"/>
      <c r="DX120" s="932"/>
      <c r="DY120" s="932"/>
      <c r="DZ120" s="933"/>
    </row>
    <row r="121" spans="1:130" s="218" customFormat="1" ht="26.25" customHeight="1" x14ac:dyDescent="0.15">
      <c r="A121" s="1058"/>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376526</v>
      </c>
      <c r="BR121" s="926"/>
      <c r="BS121" s="926"/>
      <c r="BT121" s="926"/>
      <c r="BU121" s="926"/>
      <c r="BV121" s="926">
        <v>260553</v>
      </c>
      <c r="BW121" s="926"/>
      <c r="BX121" s="926"/>
      <c r="BY121" s="926"/>
      <c r="BZ121" s="926"/>
      <c r="CA121" s="926">
        <v>167418</v>
      </c>
      <c r="CB121" s="926"/>
      <c r="CC121" s="926"/>
      <c r="CD121" s="926"/>
      <c r="CE121" s="926"/>
      <c r="CF121" s="920">
        <v>8.9</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109076</v>
      </c>
      <c r="DR121" s="926"/>
      <c r="DS121" s="926"/>
      <c r="DT121" s="926"/>
      <c r="DU121" s="926"/>
      <c r="DV121" s="927">
        <v>5.8</v>
      </c>
      <c r="DW121" s="927"/>
      <c r="DX121" s="927"/>
      <c r="DY121" s="927"/>
      <c r="DZ121" s="928"/>
    </row>
    <row r="122" spans="1:130" s="218" customFormat="1" ht="26.25" customHeight="1" x14ac:dyDescent="0.15">
      <c r="A122" s="1058"/>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3670889</v>
      </c>
      <c r="BR122" s="1000"/>
      <c r="BS122" s="1000"/>
      <c r="BT122" s="1000"/>
      <c r="BU122" s="1000"/>
      <c r="BV122" s="1000">
        <v>3507241</v>
      </c>
      <c r="BW122" s="1000"/>
      <c r="BX122" s="1000"/>
      <c r="BY122" s="1000"/>
      <c r="BZ122" s="1000"/>
      <c r="CA122" s="1000">
        <v>3546613</v>
      </c>
      <c r="CB122" s="1000"/>
      <c r="CC122" s="1000"/>
      <c r="CD122" s="1000"/>
      <c r="CE122" s="1000"/>
      <c r="CF122" s="1017">
        <v>187.7</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8"/>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448</v>
      </c>
      <c r="BP123" s="1005"/>
      <c r="BQ123" s="1064">
        <v>6914357</v>
      </c>
      <c r="BR123" s="1031"/>
      <c r="BS123" s="1031"/>
      <c r="BT123" s="1031"/>
      <c r="BU123" s="1031"/>
      <c r="BV123" s="1031">
        <v>6878824</v>
      </c>
      <c r="BW123" s="1031"/>
      <c r="BX123" s="1031"/>
      <c r="BY123" s="1031"/>
      <c r="BZ123" s="1031"/>
      <c r="CA123" s="1031">
        <v>7123140</v>
      </c>
      <c r="CB123" s="1031"/>
      <c r="CC123" s="1031"/>
      <c r="CD123" s="1031"/>
      <c r="CE123" s="1031"/>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1208236</v>
      </c>
      <c r="DH124" s="986"/>
      <c r="DI124" s="986"/>
      <c r="DJ124" s="986"/>
      <c r="DK124" s="987"/>
      <c r="DL124" s="985">
        <v>1109102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36149</v>
      </c>
      <c r="AB128" s="1047"/>
      <c r="AC128" s="1047"/>
      <c r="AD128" s="1047"/>
      <c r="AE128" s="1048"/>
      <c r="AF128" s="1049">
        <v>35882</v>
      </c>
      <c r="AG128" s="1047"/>
      <c r="AH128" s="1047"/>
      <c r="AI128" s="1047"/>
      <c r="AJ128" s="1048"/>
      <c r="AK128" s="1049">
        <v>36348</v>
      </c>
      <c r="AL128" s="1047"/>
      <c r="AM128" s="1047"/>
      <c r="AN128" s="1047"/>
      <c r="AO128" s="1048"/>
      <c r="AP128" s="1050"/>
      <c r="AQ128" s="1051"/>
      <c r="AR128" s="1051"/>
      <c r="AS128" s="1051"/>
      <c r="AT128" s="1052"/>
      <c r="AU128" s="220"/>
      <c r="AV128" s="220"/>
      <c r="AW128" s="220"/>
      <c r="AX128" s="896" t="s">
        <v>462</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463</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2308944</v>
      </c>
      <c r="AB129" s="959"/>
      <c r="AC129" s="959"/>
      <c r="AD129" s="959"/>
      <c r="AE129" s="960"/>
      <c r="AF129" s="961">
        <v>2269755</v>
      </c>
      <c r="AG129" s="959"/>
      <c r="AH129" s="959"/>
      <c r="AI129" s="959"/>
      <c r="AJ129" s="960"/>
      <c r="AK129" s="961">
        <v>2240616</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411634</v>
      </c>
      <c r="AB130" s="959"/>
      <c r="AC130" s="959"/>
      <c r="AD130" s="959"/>
      <c r="AE130" s="960"/>
      <c r="AF130" s="961">
        <v>414650</v>
      </c>
      <c r="AG130" s="959"/>
      <c r="AH130" s="959"/>
      <c r="AI130" s="959"/>
      <c r="AJ130" s="960"/>
      <c r="AK130" s="961">
        <v>350924</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8.4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1897310</v>
      </c>
      <c r="AB131" s="986"/>
      <c r="AC131" s="986"/>
      <c r="AD131" s="986"/>
      <c r="AE131" s="987"/>
      <c r="AF131" s="985">
        <v>1855105</v>
      </c>
      <c r="AG131" s="986"/>
      <c r="AH131" s="986"/>
      <c r="AI131" s="986"/>
      <c r="AJ131" s="987"/>
      <c r="AK131" s="985">
        <v>1889692</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8.3707989999999999</v>
      </c>
      <c r="AB132" s="1097"/>
      <c r="AC132" s="1097"/>
      <c r="AD132" s="1097"/>
      <c r="AE132" s="1098"/>
      <c r="AF132" s="1099">
        <v>9.4359079999999995</v>
      </c>
      <c r="AG132" s="1097"/>
      <c r="AH132" s="1097"/>
      <c r="AI132" s="1097"/>
      <c r="AJ132" s="1098"/>
      <c r="AK132" s="1099">
        <v>7.5965290000000003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8.6999999999999993</v>
      </c>
      <c r="AB133" s="1080"/>
      <c r="AC133" s="1080"/>
      <c r="AD133" s="1080"/>
      <c r="AE133" s="1081"/>
      <c r="AF133" s="1079">
        <v>8.9</v>
      </c>
      <c r="AG133" s="1080"/>
      <c r="AH133" s="1080"/>
      <c r="AI133" s="1080"/>
      <c r="AJ133" s="1081"/>
      <c r="AK133" s="1079">
        <v>8.4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3TEZNd64K4ovd6bnl+Wo7YCekG217Ymc9CnxuqRxO2PCytOmuAw7L92IsYbP5nVhmXbDaF9lvwpW3j7LGQrNw==" saltValue="+BOZnZxc5UExuTzu0fYa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Y28"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z3MvCr7npuWIKahgMsnwGq+3nWsCFNFZ+sMi1dRXPdmqs7LI8evmr6NKfTd8wi20VLYastDH8xrKJbcyceGrNg==" saltValue="uD90aT4qkpLCXeqwaDsu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6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RKCSf7pwZmhCrH2cLoVXG41JxVFhHi1U7aIl4ZNane+FkQjJrqvczbFj+hrOp7sSBTwzmemb2n1oJ0bukA3YA==" saltValue="bJo7kt3QhIv+jCxomqnv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594371</v>
      </c>
      <c r="AP9" s="269">
        <v>229576</v>
      </c>
      <c r="AQ9" s="270">
        <v>239935</v>
      </c>
      <c r="AR9" s="271">
        <v>-4.3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149547</v>
      </c>
      <c r="AP10" s="272">
        <v>57762</v>
      </c>
      <c r="AQ10" s="273">
        <v>33021</v>
      </c>
      <c r="AR10" s="274">
        <v>74.900000000000006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3476</v>
      </c>
      <c r="AP11" s="272">
        <v>1343</v>
      </c>
      <c r="AQ11" s="273">
        <v>2306</v>
      </c>
      <c r="AR11" s="274">
        <v>-41.8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11204</v>
      </c>
      <c r="AP13" s="272">
        <v>4328</v>
      </c>
      <c r="AQ13" s="273">
        <v>7428</v>
      </c>
      <c r="AR13" s="274">
        <v>-41.7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t="s">
        <v>486</v>
      </c>
      <c r="AP14" s="272" t="s">
        <v>486</v>
      </c>
      <c r="AQ14" s="273">
        <v>4299</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-22496</v>
      </c>
      <c r="AP15" s="272">
        <v>-8689</v>
      </c>
      <c r="AQ15" s="273">
        <v>-13612</v>
      </c>
      <c r="AR15" s="274">
        <v>-36.200000000000003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736102</v>
      </c>
      <c r="AP16" s="272">
        <v>284319</v>
      </c>
      <c r="AQ16" s="273">
        <v>273378</v>
      </c>
      <c r="AR16" s="274">
        <v>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23.56</v>
      </c>
      <c r="AP21" s="286">
        <v>21.68</v>
      </c>
      <c r="AQ21" s="287">
        <v>1.88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95</v>
      </c>
      <c r="AP22" s="291">
        <v>95.1</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405125</v>
      </c>
      <c r="AP32" s="300">
        <v>156479</v>
      </c>
      <c r="AQ32" s="301">
        <v>143519</v>
      </c>
      <c r="AR32" s="302">
        <v>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121506</v>
      </c>
      <c r="AP35" s="300">
        <v>46932</v>
      </c>
      <c r="AQ35" s="301">
        <v>32537</v>
      </c>
      <c r="AR35" s="302">
        <v>44.2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4192</v>
      </c>
      <c r="AP36" s="300">
        <v>1619</v>
      </c>
      <c r="AQ36" s="301">
        <v>3256</v>
      </c>
      <c r="AR36" s="302">
        <v>-50.3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244</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45</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-36348</v>
      </c>
      <c r="AP39" s="300">
        <v>-14039</v>
      </c>
      <c r="AQ39" s="301">
        <v>-3310</v>
      </c>
      <c r="AR39" s="302">
        <v>324.10000000000002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-350924</v>
      </c>
      <c r="AP40" s="300">
        <v>-135544</v>
      </c>
      <c r="AQ40" s="301">
        <v>-131495</v>
      </c>
      <c r="AR40" s="302">
        <v>3.1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143551</v>
      </c>
      <c r="AP41" s="300">
        <v>55447</v>
      </c>
      <c r="AQ41" s="301">
        <v>44796</v>
      </c>
      <c r="AR41" s="302">
        <v>23.8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1437044</v>
      </c>
      <c r="AN51" s="322">
        <v>495532</v>
      </c>
      <c r="AO51" s="323">
        <v>212</v>
      </c>
      <c r="AP51" s="324">
        <v>263613</v>
      </c>
      <c r="AQ51" s="325">
        <v>-0.2</v>
      </c>
      <c r="AR51" s="326">
        <v>212.2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572358</v>
      </c>
      <c r="AN52" s="330">
        <v>197365</v>
      </c>
      <c r="AO52" s="331">
        <v>129.4</v>
      </c>
      <c r="AP52" s="332">
        <v>128823</v>
      </c>
      <c r="AQ52" s="333">
        <v>-3.8</v>
      </c>
      <c r="AR52" s="334">
        <v>133.19999999999999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2585085</v>
      </c>
      <c r="AN53" s="322">
        <v>923905</v>
      </c>
      <c r="AO53" s="323">
        <v>86.4</v>
      </c>
      <c r="AP53" s="324">
        <v>330026</v>
      </c>
      <c r="AQ53" s="325">
        <v>25.2</v>
      </c>
      <c r="AR53" s="326">
        <v>61.2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347133</v>
      </c>
      <c r="AN54" s="330">
        <v>124065</v>
      </c>
      <c r="AO54" s="331">
        <v>-37.1</v>
      </c>
      <c r="AP54" s="332">
        <v>141075</v>
      </c>
      <c r="AQ54" s="333">
        <v>9.5</v>
      </c>
      <c r="AR54" s="334">
        <v>-46.6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475523</v>
      </c>
      <c r="AN55" s="322">
        <v>174825</v>
      </c>
      <c r="AO55" s="323">
        <v>-81.099999999999994</v>
      </c>
      <c r="AP55" s="324">
        <v>278179</v>
      </c>
      <c r="AQ55" s="325">
        <v>-15.7</v>
      </c>
      <c r="AR55" s="326">
        <v>-65.400000000000006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206761</v>
      </c>
      <c r="AN56" s="330">
        <v>76015</v>
      </c>
      <c r="AO56" s="331">
        <v>-38.700000000000003</v>
      </c>
      <c r="AP56" s="332">
        <v>122182</v>
      </c>
      <c r="AQ56" s="333">
        <v>-13.4</v>
      </c>
      <c r="AR56" s="334">
        <v>-25.3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449738</v>
      </c>
      <c r="AN57" s="322">
        <v>169329</v>
      </c>
      <c r="AO57" s="323">
        <v>-3.1</v>
      </c>
      <c r="AP57" s="324">
        <v>283153</v>
      </c>
      <c r="AQ57" s="325">
        <v>1.8</v>
      </c>
      <c r="AR57" s="326">
        <v>-4.9000000000000004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209381</v>
      </c>
      <c r="AN58" s="330">
        <v>78833</v>
      </c>
      <c r="AO58" s="331">
        <v>3.7</v>
      </c>
      <c r="AP58" s="332">
        <v>127593</v>
      </c>
      <c r="AQ58" s="333">
        <v>4.4000000000000004</v>
      </c>
      <c r="AR58" s="334">
        <v>-0.7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810790</v>
      </c>
      <c r="AN59" s="322">
        <v>313167</v>
      </c>
      <c r="AO59" s="323">
        <v>84.9</v>
      </c>
      <c r="AP59" s="324">
        <v>262169</v>
      </c>
      <c r="AQ59" s="325">
        <v>-7.4</v>
      </c>
      <c r="AR59" s="326">
        <v>92.3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102363</v>
      </c>
      <c r="AN60" s="330">
        <v>39538</v>
      </c>
      <c r="AO60" s="331">
        <v>-49.8</v>
      </c>
      <c r="AP60" s="332">
        <v>152658</v>
      </c>
      <c r="AQ60" s="333">
        <v>19.600000000000001</v>
      </c>
      <c r="AR60" s="334">
        <v>-69.400000000000006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1151636</v>
      </c>
      <c r="AN61" s="337">
        <v>415352</v>
      </c>
      <c r="AO61" s="338">
        <v>59.8</v>
      </c>
      <c r="AP61" s="339">
        <v>283428</v>
      </c>
      <c r="AQ61" s="340">
        <v>0.7</v>
      </c>
      <c r="AR61" s="326">
        <v>59.1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287599</v>
      </c>
      <c r="AN62" s="330">
        <v>103163</v>
      </c>
      <c r="AO62" s="331">
        <v>1.5</v>
      </c>
      <c r="AP62" s="332">
        <v>134466</v>
      </c>
      <c r="AQ62" s="333">
        <v>3.3</v>
      </c>
      <c r="AR62" s="334">
        <v>-1.8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lDnXZJLiYAJlDrOfHv1w1llOn3wymULE1JJIv3fodwKE9OAd58GGJhgYEk09nFdVB5RXT6eChfyC+6l89TjlQ==" saltValue="AAzHkqnFL0n+Rg4gs8KR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4" zoomScale="90" zoomScaleNormal="9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av9W4nwP9kP/h8LNP1jrUimYarFEj5P7m/Fb2NuJUvuJ7sARvcVZIWRit4p3/JUVSVE+EfBuXi5afOuq5e1nyg==" saltValue="02dX/SNBwIBiZnGfiUxW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1MVU/3YuYEmDjsn1FxYjmyK0KqmMxutfu34stFUFN3CcLN6AmPMJu0iCv9g4CcIs/C3U9C02e9wMYx+iOmmi7w==" saltValue="gocKRrSUavauwaioAEKU3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31.05</v>
      </c>
      <c r="G47" s="12">
        <v>32.979999999999997</v>
      </c>
      <c r="H47" s="12">
        <v>39.840000000000003</v>
      </c>
      <c r="I47" s="12">
        <v>44.41</v>
      </c>
      <c r="J47" s="13">
        <v>47.71</v>
      </c>
    </row>
    <row r="48" spans="2:10" ht="57.75" customHeight="1" x14ac:dyDescent="0.15">
      <c r="B48" s="14"/>
      <c r="C48" s="1141" t="s">
        <v>4</v>
      </c>
      <c r="D48" s="1141"/>
      <c r="E48" s="1142"/>
      <c r="F48" s="15">
        <v>1.7</v>
      </c>
      <c r="G48" s="16">
        <v>6.06</v>
      </c>
      <c r="H48" s="16">
        <v>8.73</v>
      </c>
      <c r="I48" s="16">
        <v>5.31</v>
      </c>
      <c r="J48" s="17">
        <v>3.43</v>
      </c>
    </row>
    <row r="49" spans="2:10" ht="57.75" customHeight="1" thickBot="1" x14ac:dyDescent="0.2">
      <c r="B49" s="18"/>
      <c r="C49" s="1143" t="s">
        <v>5</v>
      </c>
      <c r="D49" s="1143"/>
      <c r="E49" s="1144"/>
      <c r="F49" s="19">
        <v>0.47</v>
      </c>
      <c r="G49" s="20">
        <v>8.98</v>
      </c>
      <c r="H49" s="20">
        <v>9.26</v>
      </c>
      <c r="I49" s="20">
        <v>0.32</v>
      </c>
      <c r="J49" s="21">
        <v>0.77</v>
      </c>
    </row>
    <row r="50" spans="2:10" x14ac:dyDescent="0.15"/>
  </sheetData>
  <sheetProtection algorithmName="SHA-512" hashValue="Ga1Z5ZqdinSMnQO6ti17pHtyuW9QgVZAKiQZmCQCmdYZ7GOXBu9Hj0KJFN9Ocs9mg30dhXPlTM7rKNUk1eudEw==" saltValue="zy8K+BrROLVtkJIy7ju+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布谷 航大</cp:lastModifiedBy>
  <cp:lastPrinted>2026-03-05T04:52:21Z</cp:lastPrinted>
  <dcterms:created xsi:type="dcterms:W3CDTF">2026-02-26T09:16:36Z</dcterms:created>
  <dcterms:modified xsi:type="dcterms:W3CDTF">2026-03-05T04:52:24Z</dcterms:modified>
  <cp:category/>
</cp:coreProperties>
</file>